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N:\HLH Board and Trading Board\HLH Board Meetings\2022\220831 HLH Board Meeting\Final\"/>
    </mc:Choice>
  </mc:AlternateContent>
  <xr:revisionPtr revIDLastSave="0" documentId="13_ncr:1_{FA1433F9-8D5A-4E5D-BA5F-4907E03104BA}" xr6:coauthVersionLast="47" xr6:coauthVersionMax="47" xr10:uidLastSave="{00000000-0000-0000-0000-000000000000}"/>
  <bookViews>
    <workbookView xWindow="-120" yWindow="-120" windowWidth="20730" windowHeight="11160" tabRatio="355" xr2:uid="{00000000-000D-0000-FFFF-FFFF00000000}"/>
  </bookViews>
  <sheets>
    <sheet name="Business Critical Risks" sheetId="18" r:id="rId1"/>
    <sheet name="Business Critical Risks (2)" sheetId="19" state="hidden" r:id="rId2"/>
    <sheet name="HLH Charity Risk Register" sheetId="1" state="hidden" r:id="rId3"/>
    <sheet name="Trading Comp - Risk Register " sheetId="3" state="hidden" r:id="rId4"/>
    <sheet name="Adult Learning" sheetId="5" state="hidden" r:id="rId5"/>
    <sheet name="Archives" sheetId="6" state="hidden" r:id="rId6"/>
    <sheet name="Arts" sheetId="7" state="hidden" r:id="rId7"/>
    <sheet name="Libraries" sheetId="10" state="hidden" r:id="rId8"/>
    <sheet name="Museums" sheetId="12" state="hidden" r:id="rId9"/>
    <sheet name="Youth Services" sheetId="16" state="hidden" r:id="rId10"/>
    <sheet name="Music Tuition" sheetId="13" state="hidden" r:id="rId11"/>
    <sheet name="CS Rangers" sheetId="9" state="hidden" r:id="rId12"/>
    <sheet name="Leisure" sheetId="4" state="hidden" r:id="rId13"/>
    <sheet name="Outdoor Activities" sheetId="14" state="hidden" r:id="rId14"/>
    <sheet name="Sport" sheetId="15" state="hidden" r:id="rId15"/>
    <sheet name="Corp Serv" sheetId="11" state="hidden" r:id="rId16"/>
    <sheet name="Catering" sheetId="8" state="hidden" r:id="rId17"/>
    <sheet name="Sheet14" sheetId="17" state="hidden" r:id="rId18"/>
    <sheet name="Sheet1" sheetId="20" state="hidden" r:id="rId19"/>
  </sheets>
  <definedNames>
    <definedName name="_xlnm._FilterDatabase" localSheetId="0" hidden="1">'Business Critical Risks'!$B$5:$P$29</definedName>
    <definedName name="_xlnm._FilterDatabase" localSheetId="1" hidden="1">'Business Critical Risks (2)'!$A$5:$N$5</definedName>
    <definedName name="_xlnm._FilterDatabase" localSheetId="2" hidden="1">'HLH Charity Risk Register'!$C$5:$O$60</definedName>
    <definedName name="_xlnm._FilterDatabase" localSheetId="3" hidden="1">'Trading Comp - Risk Register '!$C$5:$O$59</definedName>
    <definedName name="_xlnm.Print_Area" localSheetId="0">'Business Critical Risks'!$B$1:$R$29</definedName>
    <definedName name="_xlnm.Print_Area" localSheetId="1">'Business Critical Risks (2)'!$A$1:$N$29</definedName>
    <definedName name="_xlnm.Print_Area" localSheetId="2">'HLH Charity Risk Register'!$A$1:$O$60</definedName>
    <definedName name="_xlnm.Print_Area" localSheetId="3">'Trading Comp - Risk Register '!$A$1:$O$59</definedName>
    <definedName name="_xlnm.Print_Titles" localSheetId="0">'Business Critical Risks'!$5:$5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19" l="1"/>
  <c r="L27" i="19"/>
  <c r="L26" i="19"/>
  <c r="L25" i="19"/>
  <c r="L24" i="19"/>
  <c r="L23" i="19"/>
  <c r="L22" i="19"/>
  <c r="L21" i="19"/>
  <c r="L20" i="19"/>
  <c r="L19" i="19"/>
  <c r="L18" i="19"/>
  <c r="L17" i="19"/>
  <c r="L16" i="19"/>
  <c r="L15" i="19"/>
  <c r="L14" i="19"/>
  <c r="N14" i="19" s="1"/>
  <c r="L13" i="19"/>
  <c r="N13" i="19" s="1"/>
  <c r="L12" i="19"/>
  <c r="N12" i="19" s="1"/>
  <c r="L11" i="19"/>
  <c r="N11" i="19" s="1"/>
  <c r="L10" i="19"/>
  <c r="N10" i="19" s="1"/>
  <c r="L9" i="19"/>
  <c r="N9" i="19" s="1"/>
  <c r="L8" i="19"/>
  <c r="N8" i="19" s="1"/>
  <c r="L7" i="19"/>
  <c r="N7" i="19" s="1"/>
  <c r="L6" i="19"/>
  <c r="N6" i="19" s="1"/>
  <c r="L11" i="18"/>
  <c r="P11" i="18" s="1"/>
  <c r="L9" i="18"/>
  <c r="P9" i="18" s="1"/>
  <c r="M11" i="18" l="1"/>
  <c r="N11" i="18" s="1"/>
  <c r="M9" i="18"/>
  <c r="N9" i="18" s="1"/>
  <c r="L10" i="18"/>
  <c r="M10" i="18" s="1"/>
  <c r="N10" i="18" s="1"/>
  <c r="L13" i="18"/>
  <c r="M13" i="18" s="1"/>
  <c r="N13" i="18" s="1"/>
  <c r="L6" i="18"/>
  <c r="M6" i="18" s="1"/>
  <c r="N6" i="18" s="1"/>
  <c r="L14" i="18"/>
  <c r="M14" i="18" s="1"/>
  <c r="N14" i="18" s="1"/>
  <c r="L8" i="18"/>
  <c r="M8" i="18" s="1"/>
  <c r="N8" i="18" s="1"/>
  <c r="L7" i="18"/>
  <c r="M7" i="18" s="1"/>
  <c r="N7" i="18" s="1"/>
  <c r="L15" i="18"/>
  <c r="M15" i="18" s="1"/>
  <c r="N15" i="18" s="1"/>
  <c r="L23" i="18"/>
  <c r="M23" i="18" s="1"/>
  <c r="N23" i="18" s="1"/>
  <c r="L24" i="18"/>
  <c r="M24" i="18" s="1"/>
  <c r="N24" i="18" s="1"/>
  <c r="L25" i="18"/>
  <c r="M25" i="18" s="1"/>
  <c r="N25" i="18" s="1"/>
  <c r="L26" i="18"/>
  <c r="M26" i="18" s="1"/>
  <c r="N26" i="18" s="1"/>
  <c r="L27" i="18"/>
  <c r="M27" i="18" s="1"/>
  <c r="N27" i="18" s="1"/>
  <c r="L16" i="18"/>
  <c r="M16" i="18" s="1"/>
  <c r="N16" i="18" s="1"/>
  <c r="L17" i="18"/>
  <c r="M17" i="18" s="1"/>
  <c r="N17" i="18" s="1"/>
  <c r="L12" i="18"/>
  <c r="M12" i="18" s="1"/>
  <c r="N12" i="18" s="1"/>
  <c r="L18" i="18"/>
  <c r="N18" i="18" s="1"/>
  <c r="L19" i="18"/>
  <c r="M19" i="18" s="1"/>
  <c r="N19" i="18" s="1"/>
  <c r="L20" i="18"/>
  <c r="M20" i="18" s="1"/>
  <c r="N20" i="18" s="1"/>
  <c r="L21" i="18"/>
  <c r="M21" i="18" s="1"/>
  <c r="N21" i="18" s="1"/>
  <c r="L22" i="18"/>
  <c r="M22" i="18" s="1"/>
  <c r="N22" i="18" s="1"/>
  <c r="L28" i="18"/>
  <c r="M28" i="18" s="1"/>
  <c r="N28" i="18" s="1"/>
  <c r="P7" i="18" l="1"/>
  <c r="P13" i="18"/>
  <c r="P18" i="18"/>
  <c r="P14" i="18"/>
  <c r="P12" i="18"/>
  <c r="P6" i="18"/>
  <c r="P8" i="18"/>
  <c r="P10" i="18"/>
  <c r="O49" i="1"/>
  <c r="M59" i="3" l="1"/>
  <c r="O59" i="3" s="1"/>
  <c r="M58" i="3"/>
  <c r="O58" i="3" s="1"/>
  <c r="M57" i="3"/>
  <c r="O57" i="3" s="1"/>
  <c r="M56" i="3"/>
  <c r="O56" i="3" s="1"/>
  <c r="M55" i="3"/>
  <c r="O55" i="3" s="1"/>
  <c r="M54" i="3"/>
  <c r="O54" i="3" s="1"/>
  <c r="M53" i="3"/>
  <c r="O53" i="3" s="1"/>
  <c r="M52" i="3"/>
  <c r="O52" i="3" s="1"/>
  <c r="M51" i="3"/>
  <c r="O51" i="3" s="1"/>
  <c r="M50" i="3"/>
  <c r="O50" i="3" s="1"/>
  <c r="M48" i="3"/>
  <c r="O48" i="3" s="1"/>
  <c r="M47" i="3"/>
  <c r="O47" i="3" s="1"/>
  <c r="M46" i="3"/>
  <c r="O46" i="3" s="1"/>
  <c r="M45" i="3"/>
  <c r="O45" i="3" s="1"/>
  <c r="M44" i="3"/>
  <c r="O44" i="3" s="1"/>
  <c r="M43" i="3"/>
  <c r="O43" i="3" s="1"/>
  <c r="M42" i="3"/>
  <c r="O42" i="3" s="1"/>
  <c r="M41" i="3"/>
  <c r="O41" i="3" s="1"/>
  <c r="M40" i="3"/>
  <c r="O40" i="3" s="1"/>
  <c r="M39" i="3"/>
  <c r="O39" i="3" s="1"/>
  <c r="M38" i="3"/>
  <c r="O38" i="3" s="1"/>
  <c r="M37" i="3"/>
  <c r="O37" i="3" s="1"/>
  <c r="M36" i="3"/>
  <c r="O36" i="3" s="1"/>
  <c r="M35" i="3"/>
  <c r="O35" i="3" s="1"/>
  <c r="M34" i="3"/>
  <c r="O34" i="3" s="1"/>
  <c r="M33" i="3"/>
  <c r="O33" i="3" s="1"/>
  <c r="M32" i="3"/>
  <c r="O32" i="3" s="1"/>
  <c r="M31" i="3"/>
  <c r="O31" i="3" s="1"/>
  <c r="M30" i="3"/>
  <c r="O30" i="3" s="1"/>
  <c r="M29" i="3"/>
  <c r="O29" i="3" s="1"/>
  <c r="M28" i="3"/>
  <c r="O28" i="3" s="1"/>
  <c r="M27" i="3"/>
  <c r="O27" i="3" s="1"/>
  <c r="M26" i="3"/>
  <c r="O26" i="3" s="1"/>
  <c r="M25" i="3"/>
  <c r="O25" i="3" s="1"/>
  <c r="M24" i="3"/>
  <c r="O24" i="3" s="1"/>
  <c r="M23" i="3"/>
  <c r="O23" i="3" s="1"/>
  <c r="M22" i="3"/>
  <c r="O22" i="3" s="1"/>
  <c r="M21" i="3"/>
  <c r="O21" i="3" s="1"/>
  <c r="M20" i="3"/>
  <c r="O20" i="3" s="1"/>
  <c r="M19" i="3"/>
  <c r="O19" i="3" s="1"/>
  <c r="M18" i="3"/>
  <c r="O18" i="3" s="1"/>
  <c r="M17" i="3"/>
  <c r="O17" i="3" s="1"/>
  <c r="M16" i="3"/>
  <c r="O16" i="3" s="1"/>
  <c r="M15" i="3"/>
  <c r="O15" i="3" s="1"/>
  <c r="M14" i="3"/>
  <c r="O14" i="3" s="1"/>
  <c r="M13" i="3"/>
  <c r="O13" i="3" s="1"/>
  <c r="M12" i="3"/>
  <c r="O12" i="3" s="1"/>
  <c r="M11" i="3"/>
  <c r="O11" i="3" s="1"/>
  <c r="M10" i="3"/>
  <c r="O10" i="3" s="1"/>
  <c r="M9" i="3"/>
  <c r="O9" i="3" s="1"/>
  <c r="M8" i="3"/>
  <c r="O8" i="3" s="1"/>
  <c r="M7" i="3"/>
  <c r="O7" i="3" s="1"/>
  <c r="M6" i="3"/>
  <c r="O6" i="3" s="1"/>
  <c r="M45" i="1"/>
  <c r="O45" i="1" s="1"/>
  <c r="M46" i="1"/>
  <c r="O46" i="1" s="1"/>
  <c r="M47" i="1"/>
  <c r="O47" i="1" s="1"/>
  <c r="M48" i="1"/>
  <c r="O48" i="1" s="1"/>
  <c r="M51" i="1"/>
  <c r="O51" i="1" s="1"/>
  <c r="M52" i="1"/>
  <c r="O52" i="1" s="1"/>
  <c r="M53" i="1"/>
  <c r="O53" i="1" s="1"/>
  <c r="M54" i="1"/>
  <c r="O54" i="1" s="1"/>
  <c r="M55" i="1"/>
  <c r="O55" i="1" s="1"/>
  <c r="M56" i="1"/>
  <c r="O56" i="1" s="1"/>
  <c r="M57" i="1"/>
  <c r="O57" i="1" s="1"/>
  <c r="M58" i="1"/>
  <c r="O58" i="1" s="1"/>
  <c r="M59" i="1"/>
  <c r="O59" i="1" s="1"/>
  <c r="M60" i="1"/>
  <c r="O60" i="1" s="1"/>
  <c r="M44" i="1"/>
  <c r="O44" i="1" s="1"/>
  <c r="M43" i="1"/>
  <c r="O43" i="1" s="1"/>
  <c r="M41" i="1"/>
  <c r="O41" i="1" s="1"/>
  <c r="M42" i="1"/>
  <c r="O42" i="1" s="1"/>
  <c r="M40" i="1"/>
  <c r="O40" i="1" s="1"/>
  <c r="M39" i="1" l="1"/>
  <c r="O39" i="1" s="1"/>
  <c r="M18" i="1"/>
  <c r="O18" i="1" s="1"/>
  <c r="M38" i="1" l="1"/>
  <c r="O38" i="1" s="1"/>
  <c r="M6" i="1" l="1"/>
  <c r="O6" i="1" s="1"/>
  <c r="M7" i="1"/>
  <c r="O7" i="1" s="1"/>
  <c r="M8" i="1"/>
  <c r="O8" i="1" s="1"/>
  <c r="M9" i="1"/>
  <c r="O9" i="1" s="1"/>
  <c r="M10" i="1"/>
  <c r="O10" i="1" s="1"/>
  <c r="M11" i="1"/>
  <c r="O11" i="1" s="1"/>
  <c r="M12" i="1"/>
  <c r="O12" i="1" s="1"/>
  <c r="M13" i="1"/>
  <c r="O13" i="1" s="1"/>
  <c r="M14" i="1"/>
  <c r="O14" i="1" s="1"/>
  <c r="M15" i="1"/>
  <c r="O15" i="1" s="1"/>
  <c r="M16" i="1"/>
  <c r="O16" i="1" s="1"/>
  <c r="M17" i="1"/>
  <c r="O17" i="1" s="1"/>
  <c r="M19" i="1"/>
  <c r="O19" i="1" s="1"/>
  <c r="M20" i="1"/>
  <c r="O20" i="1" s="1"/>
  <c r="M21" i="1"/>
  <c r="O21" i="1" s="1"/>
  <c r="M22" i="1"/>
  <c r="O22" i="1" s="1"/>
  <c r="M23" i="1"/>
  <c r="O23" i="1" s="1"/>
  <c r="M24" i="1"/>
  <c r="O24" i="1" s="1"/>
  <c r="M25" i="1"/>
  <c r="O25" i="1" s="1"/>
  <c r="M26" i="1"/>
  <c r="O26" i="1" s="1"/>
  <c r="M27" i="1"/>
  <c r="O27" i="1" s="1"/>
  <c r="M28" i="1"/>
  <c r="O28" i="1" s="1"/>
  <c r="M29" i="1"/>
  <c r="O29" i="1" s="1"/>
  <c r="M30" i="1"/>
  <c r="O30" i="1" s="1"/>
  <c r="M31" i="1"/>
  <c r="O31" i="1" s="1"/>
  <c r="M32" i="1"/>
  <c r="O32" i="1" s="1"/>
  <c r="M33" i="1"/>
  <c r="O33" i="1" s="1"/>
  <c r="M37" i="1"/>
  <c r="O37" i="1" s="1"/>
  <c r="M36" i="1"/>
  <c r="O36" i="1" s="1"/>
  <c r="M35" i="1"/>
  <c r="O35" i="1" s="1"/>
  <c r="M34" i="1"/>
  <c r="O34"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<sst xmlns="http://schemas.openxmlformats.org/spreadsheetml/2006/main" count="2071" uniqueCount="338">
  <si>
    <t>No.</t>
  </si>
  <si>
    <t>Risk Category</t>
  </si>
  <si>
    <t>Consequences</t>
  </si>
  <si>
    <t>Pre-mitigated Impact</t>
  </si>
  <si>
    <t>Pre-mitigated Likelihood</t>
  </si>
  <si>
    <t>Mitigations</t>
  </si>
  <si>
    <t>Risk Owner/Role</t>
  </si>
  <si>
    <t>External Stakeholder Management</t>
  </si>
  <si>
    <t>Rising Costs</t>
  </si>
  <si>
    <t>Security / Cyber / Technical Risk</t>
  </si>
  <si>
    <t>Funding Withdrawal</t>
  </si>
  <si>
    <t>Supply Chain Issues and Delays</t>
  </si>
  <si>
    <t>Poor Delivery</t>
  </si>
  <si>
    <t>Public objections or Appeals</t>
  </si>
  <si>
    <t>Delivery Partner Risk</t>
  </si>
  <si>
    <t>Premises &amp; Estate Management</t>
  </si>
  <si>
    <t>Procurement &amp; Outsourcing</t>
  </si>
  <si>
    <t>Covid Disruption</t>
  </si>
  <si>
    <t>Business Continuity &amp; Disaster Recovery</t>
  </si>
  <si>
    <t>Poor Governance</t>
  </si>
  <si>
    <t>Risk Categories</t>
  </si>
  <si>
    <t>Impact Inputs</t>
  </si>
  <si>
    <t>Proximity Inputs</t>
  </si>
  <si>
    <t>Likelihood Inputs</t>
  </si>
  <si>
    <t>Poor Policy Design</t>
  </si>
  <si>
    <t>Litigation &amp; Legislation</t>
  </si>
  <si>
    <t>Property Development</t>
  </si>
  <si>
    <t>Change in Policy Focus</t>
  </si>
  <si>
    <t>Geopolitical, Environmental or Economic Shock</t>
  </si>
  <si>
    <t>Ineffective Culture</t>
  </si>
  <si>
    <t>Information Technology &amp; Infrastructure</t>
  </si>
  <si>
    <t>Credit Losses</t>
  </si>
  <si>
    <t>Health &amp; Safety - Personnel and Public safety</t>
  </si>
  <si>
    <t>Environment</t>
  </si>
  <si>
    <t>Investment Losses</t>
  </si>
  <si>
    <t>Operations</t>
  </si>
  <si>
    <t>Reporting</t>
  </si>
  <si>
    <t>Training</t>
  </si>
  <si>
    <t>People / Wellbeing</t>
  </si>
  <si>
    <t>Employee Conduct</t>
  </si>
  <si>
    <t>Financial Crime</t>
  </si>
  <si>
    <t>Regulatory</t>
  </si>
  <si>
    <t>Client Mistreatment</t>
  </si>
  <si>
    <t>Reputational Risk</t>
  </si>
  <si>
    <t>END</t>
  </si>
  <si>
    <t>Estate condition/building failure</t>
  </si>
  <si>
    <t>System failures, such as IT</t>
  </si>
  <si>
    <t>Over reaching/over commitment</t>
  </si>
  <si>
    <t>Changes to the political landscape</t>
  </si>
  <si>
    <t>Poor or ineffective working relationship between the Council and the HLH Board</t>
  </si>
  <si>
    <t>Poor working relationship between HLH SMT and Council Service staff</t>
  </si>
  <si>
    <t>Poor or ineffective working relationship between the HLH Board and SMT</t>
  </si>
  <si>
    <t>Ineffective governance of HLH by the Board</t>
  </si>
  <si>
    <t>Future changes to the legislation that removes the benefit of the NDR saving attributable to the Council</t>
  </si>
  <si>
    <t>Major health and safety breach</t>
  </si>
  <si>
    <t>Poor project planning and management (see Corporate Programme Update)</t>
  </si>
  <si>
    <t>Breakdown in management/staff relations</t>
  </si>
  <si>
    <t>Non achievement of income and expenditure targets and failure to control expenditure to achieve revised targets leading to inability to deliver service contract.  Aggressive targets for current financial year.</t>
  </si>
  <si>
    <t>Insufficient succession planning</t>
  </si>
  <si>
    <t>Failure to implement the Data Protection Policy results in action by the Data Protection Commissioner</t>
  </si>
  <si>
    <t>THC savings consultation process leaves HLH vulnerable to criticism</t>
  </si>
  <si>
    <t>THC ICT Transformation Project</t>
  </si>
  <si>
    <t xml:space="preserve">Specific Council decisions impact increasingly on HLH – Could include closing facilities due to increase in utilities/unacceptable maintenance/repair charges rationalisation decisions, implementing LETS charges  </t>
  </si>
  <si>
    <t>Significant changes in Council senior management</t>
  </si>
  <si>
    <t>Misuse of social media</t>
  </si>
  <si>
    <t>Ensuring updates from THC on any Health and Safety notifications are received that impact on the Property Agreement</t>
  </si>
  <si>
    <t>Lost income through capital projects</t>
  </si>
  <si>
    <t>Negative publicity associated with services delivery where HLH is incorrectly viewed as being at fault due to the actions of third parties</t>
  </si>
  <si>
    <t>Breaches - ICT</t>
  </si>
  <si>
    <t>Rise in the UK terrorism threat level -  LOW means an attack is unlikely - MODERATE means an attack is possible, but not likely - SUBSTANTIAL means an attack is a strong possibility SEVERE means an attack is highly likely - CRITICAL means an attack is expected imminently</t>
  </si>
  <si>
    <t>Reliance on individual suppliers/contracts</t>
  </si>
  <si>
    <t>Impact of HLH Capital Programme/lack of investment allocation for HLH Estate</t>
  </si>
  <si>
    <t xml:space="preserve">Failure of THC to enforce EVOLVE </t>
  </si>
  <si>
    <t>SDC not fully understood, or amended by THC without HLH agreement, as THC corporate memory can be lost over time'</t>
  </si>
  <si>
    <t>Charity at risk of fraud</t>
  </si>
  <si>
    <r>
      <t xml:space="preserve">Major </t>
    </r>
    <r>
      <rPr>
        <b/>
        <sz val="10"/>
        <color theme="1"/>
        <rFont val="Arial"/>
        <family val="2"/>
      </rPr>
      <t xml:space="preserve">external </t>
    </r>
    <r>
      <rPr>
        <sz val="10"/>
        <color theme="1"/>
        <rFont val="Arial"/>
        <family val="2"/>
      </rPr>
      <t>issues affecting HLH's ability to deliver services e.g.  pandemic, environmental</t>
    </r>
  </si>
  <si>
    <t>Recruitment and retention issues due to a stronger external market paying higher wages</t>
  </si>
  <si>
    <t>Failure of a building/s preventing normal operations being maintained from that location</t>
  </si>
  <si>
    <t>Failure of a major system.  Move to new IT infrastructure could lead to failure/ interruption caused by split in contract</t>
  </si>
  <si>
    <t>Lack of understanding/ agreement on respective roles of HC/HLH due to loss of corporate knowledge</t>
  </si>
  <si>
    <t>Website hacked or threat of "social engineering"* e.g. spoof emails pertaining to be from Chief Executive                         *  Definition - "the use of deception to manipulate individuals into divulging confidential or personal information that may be used for fraudulent purposes"</t>
  </si>
  <si>
    <t>Lack of partnership approach</t>
  </si>
  <si>
    <t>Failure to establish effective code of corporate governance</t>
  </si>
  <si>
    <t>No control over political direction that could influence decision</t>
  </si>
  <si>
    <t>Failure of health and safety systems or lack of adherence to them</t>
  </si>
  <si>
    <t xml:space="preserve">Failure to deliver  significant projects  </t>
  </si>
  <si>
    <t>Industrial action</t>
  </si>
  <si>
    <t>Failure to control expenditure and to achieve income targets</t>
  </si>
  <si>
    <t>Inability to appoint any gaps in the management team</t>
  </si>
  <si>
    <t>Lack of control of data management</t>
  </si>
  <si>
    <t>Reputation of HLH is affected</t>
  </si>
  <si>
    <t>Reputational damage as HLH unable to deliver service ambitions</t>
  </si>
  <si>
    <t>Restricts flexibility in HLH decisions</t>
  </si>
  <si>
    <t>Profile of HLH not understood</t>
  </si>
  <si>
    <t>Reputational damage to HLH</t>
  </si>
  <si>
    <t>Reputational damage and loss of service</t>
  </si>
  <si>
    <t>Income lost through closures for renovations of property not reimbursed by THC</t>
  </si>
  <si>
    <t>HLH receives negative publicity for decisions of third parties that impact on property/programmes operated by HLH</t>
  </si>
  <si>
    <t>Impact of ability to grow and/or building deterioration</t>
  </si>
  <si>
    <t>Failure of offsite excursion systems</t>
  </si>
  <si>
    <t>Renegotiation of Service Delivery Contract. Concern that the contract is not fully understood by THC. Any amends to contract will require to be approved by the HLH Board</t>
  </si>
  <si>
    <t>Failure of internal controls</t>
  </si>
  <si>
    <t>External restrictions leading to uncontrollable Loss of customers/ members.  Ultimately jeopardising the financial model and sustainability of the charity in its current form.</t>
  </si>
  <si>
    <t>Local reputation damage</t>
  </si>
  <si>
    <t>Reputational Damage</t>
  </si>
  <si>
    <t>Staff stress, missed deadlines, possible loss of revenue or risk of accidents/incidents</t>
  </si>
  <si>
    <t>Description of the Risk</t>
  </si>
  <si>
    <t>Ensure close liaison with HC Property teams to ensure effective maintenance regimes are in place.  Have RPOs report faults quickly</t>
  </si>
  <si>
    <t>Engage in early strategic planning of ICT systems and  management arrangements with the HC and undertake extensive stakeholder engagement</t>
  </si>
  <si>
    <t>Owner &amp; Lead Officer inputs</t>
  </si>
  <si>
    <t>Board/SMT - SW</t>
  </si>
  <si>
    <t>SMT - SW</t>
  </si>
  <si>
    <t>SMT - JWM</t>
  </si>
  <si>
    <t>SMT - DW</t>
  </si>
  <si>
    <t>SMT - FH</t>
  </si>
  <si>
    <t>SMT - JW</t>
  </si>
  <si>
    <t>1 - Critical</t>
  </si>
  <si>
    <t>2 - Major Impact</t>
  </si>
  <si>
    <t>3 - Minor Impact</t>
  </si>
  <si>
    <t>4 - Marginal Impact</t>
  </si>
  <si>
    <t>Post -mitigated Likelihood</t>
  </si>
  <si>
    <t>Post-mitigated Impact</t>
  </si>
  <si>
    <t>Red</t>
  </si>
  <si>
    <t>Amber</t>
  </si>
  <si>
    <t>Green</t>
  </si>
  <si>
    <t>RMP Inputs yes/No</t>
  </si>
  <si>
    <t>Yes</t>
  </si>
  <si>
    <t>No</t>
  </si>
  <si>
    <t>Drafted</t>
  </si>
  <si>
    <t>A1</t>
  </si>
  <si>
    <t>A2</t>
  </si>
  <si>
    <t>A3</t>
  </si>
  <si>
    <t>B1</t>
  </si>
  <si>
    <t>B2</t>
  </si>
  <si>
    <t>C2</t>
  </si>
  <si>
    <t>B3</t>
  </si>
  <si>
    <t>C1</t>
  </si>
  <si>
    <t>1 - (A) Very High</t>
  </si>
  <si>
    <t>2 - (B) - High</t>
  </si>
  <si>
    <t>3 - (C) - Significant</t>
  </si>
  <si>
    <t>4 - (D) - Low</t>
  </si>
  <si>
    <t>5 - (E) - Vey Low</t>
  </si>
  <si>
    <t>HLH03</t>
  </si>
  <si>
    <t>HLH04</t>
  </si>
  <si>
    <t>HLH05</t>
  </si>
  <si>
    <t>HLH06</t>
  </si>
  <si>
    <t>HLH07</t>
  </si>
  <si>
    <t>HLH08</t>
  </si>
  <si>
    <t>HLH09</t>
  </si>
  <si>
    <t>HLH10</t>
  </si>
  <si>
    <t>HLH14</t>
  </si>
  <si>
    <t>HLH15</t>
  </si>
  <si>
    <t>HLH17</t>
  </si>
  <si>
    <t>HLH18</t>
  </si>
  <si>
    <t>HLH19</t>
  </si>
  <si>
    <t>HLH22</t>
  </si>
  <si>
    <t>HLH25</t>
  </si>
  <si>
    <t>HLH28</t>
  </si>
  <si>
    <t>HLH29</t>
  </si>
  <si>
    <t>HLH30</t>
  </si>
  <si>
    <t>HLH31</t>
  </si>
  <si>
    <t>HLH34</t>
  </si>
  <si>
    <t>HLH36</t>
  </si>
  <si>
    <t>HLH43</t>
  </si>
  <si>
    <t>HLH44</t>
  </si>
  <si>
    <t>HLH46</t>
  </si>
  <si>
    <t>HLH47</t>
  </si>
  <si>
    <t>HLH50</t>
  </si>
  <si>
    <t>HLH51</t>
  </si>
  <si>
    <t>HLH52</t>
  </si>
  <si>
    <t>HLH54</t>
  </si>
  <si>
    <t>HLH55</t>
  </si>
  <si>
    <t>HLH57</t>
  </si>
  <si>
    <t>HLH60</t>
  </si>
  <si>
    <t>RMP - Yes/No</t>
  </si>
  <si>
    <t>Risk Management Score</t>
  </si>
  <si>
    <t>Risk Management Plan Required and in place Yes/No</t>
  </si>
  <si>
    <t>Ensure close liaison with HLH SMT and HC Staff</t>
  </si>
  <si>
    <t>Ensure close liaison with HLH Board and HLH SMT, and provide accurate and timely reporting on operations and governance</t>
  </si>
  <si>
    <t>5 - (E) - Very Low</t>
  </si>
  <si>
    <t>Missed opportunity for service development</t>
  </si>
  <si>
    <t>Ineffective strategic management of HLH</t>
  </si>
  <si>
    <t>Financial insolvency and delivery of CLL services reverts to the Council</t>
  </si>
  <si>
    <t>Cuts to front line CLL services</t>
  </si>
  <si>
    <t>Reputational damage</t>
  </si>
  <si>
    <t>Service Delivery Contract</t>
  </si>
  <si>
    <t>Temporary loss of efficiency</t>
  </si>
  <si>
    <t>HLH limited to THC ICT systems, contracts and associated costs</t>
  </si>
  <si>
    <t>Missed opportunity for prioritisation</t>
  </si>
  <si>
    <t>Impact on strategy and day to day operation and savings proposals leading to relationship breakdown</t>
  </si>
  <si>
    <t>In year loss to HLH</t>
  </si>
  <si>
    <t>Negative media and public perception that HLH is at fault</t>
  </si>
  <si>
    <t>Reputational damage and/or prosecution/fine.</t>
  </si>
  <si>
    <t>Potential "lock ins" of members of the public until safe to release.  Use of HLH facilities as reception buildings</t>
  </si>
  <si>
    <t>Short term withdrawal or reduction in service</t>
  </si>
  <si>
    <t>Inability to grow and meet income targets</t>
  </si>
  <si>
    <t>Financial/operational</t>
  </si>
  <si>
    <t>Financial and reputational damage.</t>
  </si>
  <si>
    <t>Reduction in income that undermines the financial viability of the company</t>
  </si>
  <si>
    <t>Human resource - Capacity, Recruitment etc.</t>
  </si>
  <si>
    <t>Ensure strategic Project  planning through the Programme Board to provide sufficient foresight of resource needs to support project delivery and undertake extensive stakeholder engagement</t>
  </si>
  <si>
    <t>Maintain close liaison between the board and HC Staff</t>
  </si>
  <si>
    <t>NDR savings remain in place for HLH with any changes reflected within the HC settlement figure between the HC and Scottish Gov</t>
  </si>
  <si>
    <t>Governance provided by the HSECC Committee, Specialist H&amp;S advisors employed by HLH</t>
  </si>
  <si>
    <t>Governance and operational oversight provided by the Corporate Prog Board (CPB)</t>
  </si>
  <si>
    <t>Governance provided through Corporate Services and Close liaison between staff consultative groups and recognised unions</t>
  </si>
  <si>
    <t>Governance provided through Creation of the performance board, Weekly monitoring by the Executive Team
Monthly budget monitoring process Scrutiny by Finance and Audit Committee
Finance reports to HLH Board</t>
  </si>
  <si>
    <t>Horizon scanning for business critical appointments, in house training of staff for development and advancement opportunities to try and avoid single points of failure</t>
  </si>
  <si>
    <t>Close monitoring of HLH procedures and internal audits</t>
  </si>
  <si>
    <t xml:space="preserve">Maintain close liaison with the HC ICT programme delivery staff </t>
  </si>
  <si>
    <t>Maintain vigilance and try to ensure that HLH is always represented and acknowledged prior to the HC taking decisions that are business critical for HLH operations</t>
  </si>
  <si>
    <t>Early engagement with the HC staff and maintain close liaison throughout the process</t>
  </si>
  <si>
    <t>Ensure close liaison with HLH SMT and HC Senior Management</t>
  </si>
  <si>
    <t>Representation on the HC Corporate Risk Gp and close working relationships between HLH and HC property teams</t>
  </si>
  <si>
    <t xml:space="preserve">Robust firewall systems in place, internal ICT updates informing staff to remain vigilant for any suspicious emails etc.  </t>
  </si>
  <si>
    <t>Provision of social media policy and guidance and training for staff</t>
  </si>
  <si>
    <t>Early engagement with the HC staff and maintain close liaison throughout the process with the project team</t>
  </si>
  <si>
    <t xml:space="preserve">Close liaison between HLH and HC communications teams and early discussions between HC and HLH staff on any proposed service delivery amendments </t>
  </si>
  <si>
    <t xml:space="preserve">Close liaison with HC and partner organisations to minimise any disruption </t>
  </si>
  <si>
    <t>Review of suppliers and provision of alternative suppliers for operational critical supplies.  Also, consideration of changing operations and or equipment to reduce reliance on a particular material/chemical etc.</t>
  </si>
  <si>
    <t>Ensure close liaison with HLH SMT and HC Staff - Early engagement by HLH to help shape and inform the renegotiations</t>
  </si>
  <si>
    <t>Governance provided through external audit and reporting to the F&amp;A Committee and full Board</t>
  </si>
  <si>
    <t xml:space="preserve">Leaning on experience and lessons identified from previous issues.  Continual improvement process embedded within the charity to provide an agile and reactive and pro active team best placed to take on the challenges </t>
  </si>
  <si>
    <t>HLH59</t>
  </si>
  <si>
    <t>Insufficient staff numbers to safely operate HLH facilities; cancellations of HL cards; negative publicity; unable to deliver the SDC for  THC</t>
  </si>
  <si>
    <t>HLH sites closed down or suspended - staff diverted to assist response to an incident or HLH site used as a secondary place of safety</t>
  </si>
  <si>
    <t>Close liaison between HLH and HC staff to help promote the compliant implementation of the system</t>
  </si>
  <si>
    <t>Potential exposure to difficulty in over reliance on any particular supplier or service</t>
  </si>
  <si>
    <t>CEO represents HLH at the Education Committee sub-group, maintain HLH profile with elected member sand wider political audience</t>
  </si>
  <si>
    <t>War in Ukraine - Impact on service delivery / operations</t>
  </si>
  <si>
    <t>Risk title and RAG Rating</t>
  </si>
  <si>
    <t>Disruption with service delivery due to unavailability of products or delays</t>
  </si>
  <si>
    <t>Negative impact on supply of materials leading to service delivery issues and poor PR</t>
  </si>
  <si>
    <t>HLH61</t>
  </si>
  <si>
    <t>Uncertainty of economic climate and cost of living increases</t>
  </si>
  <si>
    <t>Inability to deliver the SDC for the HC - Costs create an unacceptable additional budget pressure</t>
  </si>
  <si>
    <t>Disruption with service delivery due to costs of products</t>
  </si>
  <si>
    <t>HLH01</t>
  </si>
  <si>
    <t>HLH02</t>
  </si>
  <si>
    <t>HLH11</t>
  </si>
  <si>
    <t>HLH12</t>
  </si>
  <si>
    <t>HLH13</t>
  </si>
  <si>
    <t>HLH16</t>
  </si>
  <si>
    <t>HLH20</t>
  </si>
  <si>
    <t>HLH21</t>
  </si>
  <si>
    <t>HLH23</t>
  </si>
  <si>
    <t>HLH24</t>
  </si>
  <si>
    <t>HLH26</t>
  </si>
  <si>
    <t>HLH27</t>
  </si>
  <si>
    <t>HLH32</t>
  </si>
  <si>
    <t>HLH33</t>
  </si>
  <si>
    <t>HLH35</t>
  </si>
  <si>
    <t>HLH37</t>
  </si>
  <si>
    <t>Major financial impact</t>
  </si>
  <si>
    <t>External grant funding will continue to be sought to complement other funding sources such as planning gain and smaller sportscotland funding streams. Outline business cases, for HLH Projects were submitted but were not supported within the approved capital programme</t>
  </si>
  <si>
    <t>Major financial and reputational damage</t>
  </si>
  <si>
    <t>Failure to deliver  significant projects/events and pressure on central/ operational services</t>
  </si>
  <si>
    <t>Performance assessment of first quarter 22/23 against the catering strategy indicates under performance</t>
  </si>
  <si>
    <t>Catering strategy assumptions not realised leading to financial losses</t>
  </si>
  <si>
    <t>Need to re-evaluate financial viability of sites/possible reduced operating hrs or closures of less viable sites</t>
  </si>
  <si>
    <t>Financial and operational modelling to be carried out, close monitoring and reporting on catering strategy against actual financial outturn - review of catering strategy as / if necessary</t>
  </si>
  <si>
    <t>HLH fail to gain the  'Taste our best' award from VisitScotland</t>
  </si>
  <si>
    <t>HLH fail to gain the 'Healthy Living' award</t>
  </si>
  <si>
    <t>Application and assessment process identifies that HLH is not worthy of the award</t>
  </si>
  <si>
    <t xml:space="preserve">Poor reputational and possibly financial implications </t>
  </si>
  <si>
    <t>Sites applications to be scrutinised by the Trading Cy before application</t>
  </si>
  <si>
    <t>HLH38</t>
  </si>
  <si>
    <t>HLH39</t>
  </si>
  <si>
    <t>HLH40</t>
  </si>
  <si>
    <t>HLH41</t>
  </si>
  <si>
    <t>Continuation of operating Hilton Coffee Shop as a community facility with an operating loss becomes unsustainable</t>
  </si>
  <si>
    <t>Financial and operational modelling to be carried out, close monitoring and reporting on Hilton Coffee Shop operating deficit to be maintained with operating hrs and or model adjusted accordingly to reduce impact of losses</t>
  </si>
  <si>
    <t>HLH Catering strategy to 'break-even' is not achieved</t>
  </si>
  <si>
    <t>Target to break even is not achieved leading to financial losses</t>
  </si>
  <si>
    <t xml:space="preserve">ROI in catering not realised creating an additional budget pressure </t>
  </si>
  <si>
    <t>HLH42</t>
  </si>
  <si>
    <t>HLH45</t>
  </si>
  <si>
    <t>HLH48</t>
  </si>
  <si>
    <t>HLH49</t>
  </si>
  <si>
    <t>HLH53</t>
  </si>
  <si>
    <t>Events &amp; Festivals- strategy fails to deliver anticipated income</t>
  </si>
  <si>
    <t>Donations - strategy fails to deliver anticipated income</t>
  </si>
  <si>
    <t>Outdoor activities strategy - fails to deliver anticipated income</t>
  </si>
  <si>
    <t>failure to achieve income targets and reputational damage through the introduction of charges if not managed correctly</t>
  </si>
  <si>
    <t>Events fail to deliver anticipated income targets</t>
  </si>
  <si>
    <t>failure to achieve income targets and reputational damage through poor delivery of HC events</t>
  </si>
  <si>
    <t>Tap to donate and cash donations fail to meet income targets</t>
  </si>
  <si>
    <t>Cost of living increases lead to lack of or reduction in donations income</t>
  </si>
  <si>
    <t>outdoor activity offering does not attract customers leading to failing to achieve income targets</t>
  </si>
  <si>
    <t>N/A</t>
  </si>
  <si>
    <t xml:space="preserve">Visitor Attractions - delays with the Implementation of charging strategy fails to deliver anticipated outcomes </t>
  </si>
  <si>
    <t>Activities programme fails to deliver anticipated income target</t>
  </si>
  <si>
    <t>Weekly monitoring by the Executive Team
Monthly budget monitoring process Scrutiny by Finance and Audit Committee
Finance reports to HLH Board</t>
  </si>
  <si>
    <t>Weekly monitoring by the Executive Team Post event evaluation to take place after each event 
Monthly budget monitoring process Scrutiny by Finance and Audit Committee
Finance reports to HLH Board</t>
  </si>
  <si>
    <t>Castle risks currently managed within the project risk register - risk will transfer to main HLH register once the facility 'goes live'</t>
  </si>
  <si>
    <r>
      <t xml:space="preserve">Consideration of covering vacancies through redeployment of staff
Proactive advertising campaign to keep the vacancies visible to perspective employees
Consolidation of programmes and classes to prevent duplication and also ensure capacity of classes is maintained
 Continuation of on line classes where available </t>
    </r>
    <r>
      <rPr>
        <b/>
        <i/>
        <sz val="11"/>
        <color rgb="FFFF0000"/>
        <rFont val="Calibri"/>
        <family val="2"/>
        <scheme val="minor"/>
      </rPr>
      <t xml:space="preserve">Staff hourly rates to be continually monitored and reported against market rates </t>
    </r>
  </si>
  <si>
    <t>Factor in potential restrictions within operational plans if appropriate or necessary/look for alternative suppliers or products</t>
  </si>
  <si>
    <t>Hilton Community Centre Coffee Shop - financial losses become unsustainable</t>
  </si>
  <si>
    <t>Coffee Shop ceases to trade leading to poor reputational damage to the charity</t>
  </si>
  <si>
    <t>Steps already taken to revise the catering strategy</t>
  </si>
  <si>
    <t>Further delays in introducing charges impact income targets</t>
  </si>
  <si>
    <t>TRADING COMP - SW</t>
  </si>
  <si>
    <t>High Life Highland - Risk Register</t>
  </si>
  <si>
    <t>ELT - SW</t>
  </si>
  <si>
    <t>ELT - JWM</t>
  </si>
  <si>
    <t>ELT - DW</t>
  </si>
  <si>
    <t>ELT - FH</t>
  </si>
  <si>
    <t>ELT- JW</t>
  </si>
  <si>
    <t>Board / ELT - SW</t>
  </si>
  <si>
    <t>Poor or ineffective working relationship between the HLH Board and ELT</t>
  </si>
  <si>
    <t>High Life Highland - Business Critical Risk Register</t>
  </si>
  <si>
    <t>hlh</t>
  </si>
  <si>
    <t>Arts</t>
  </si>
  <si>
    <t>CS Rangers</t>
  </si>
  <si>
    <t xml:space="preserve">Specific Council decisions impact increasingly on HLH – </t>
  </si>
  <si>
    <t xml:space="preserve">Non achievement of income and expenditure targets </t>
  </si>
  <si>
    <t>Breakdown in employee relations</t>
  </si>
  <si>
    <t>Non income generating catering sites  - financial losses become unsustainable</t>
  </si>
  <si>
    <t>HLH Catering strategy is not achieved</t>
  </si>
  <si>
    <t xml:space="preserve">Failure to implement THC ICT Transformation Project leading to system failures and lack of corporate competitiveness </t>
  </si>
  <si>
    <t xml:space="preserve">Poor or ineffective working relationship between the Council and the HLH </t>
  </si>
  <si>
    <r>
      <t xml:space="preserve">Major </t>
    </r>
    <r>
      <rPr>
        <b/>
        <sz val="12"/>
        <color theme="1"/>
        <rFont val="Arial"/>
        <family val="2"/>
      </rPr>
      <t xml:space="preserve">external </t>
    </r>
    <r>
      <rPr>
        <sz val="12"/>
        <color theme="1"/>
        <rFont val="Arial"/>
        <family val="2"/>
      </rPr>
      <t>issues affecting HLH's ability to deliver services e.g.  pandemic, environmental, cyber attack, terrorist incident</t>
    </r>
  </si>
  <si>
    <t>Not Yet</t>
  </si>
  <si>
    <t xml:space="preserve">No </t>
  </si>
  <si>
    <r>
      <t xml:space="preserve">Consideration of covering vacancies through redeployment of staff
Proactive advertising campaign to keep the vacancies visible to perspective employees
Consolidation of programmes and classes to prevent duplication and also ensure capacity of classes is maintained
 Continuation of on line classes where available </t>
    </r>
    <r>
      <rPr>
        <b/>
        <i/>
        <sz val="12"/>
        <rFont val="Arial"/>
        <family val="2"/>
      </rPr>
      <t xml:space="preserve">Staff hourly rates to be continually monitored and reported against market rates </t>
    </r>
  </si>
  <si>
    <t>Risk No</t>
  </si>
  <si>
    <t xml:space="preserve">High Life Highland - Combined Charity and Trading Company Business Critical Risk Register </t>
  </si>
  <si>
    <t>Risk title  - Purple tag highlights possible impact / relevance to the Trading Company</t>
  </si>
  <si>
    <t>Risk Management Plan Required and in place Yes/        Not Yet/No</t>
  </si>
  <si>
    <t>Weekly monitoring by the Executive Team
Monthly budget monitoring process Scrutiny by Trading Company, Finance and Audit Committee
Finance reports to HLH Board</t>
  </si>
  <si>
    <t xml:space="preserve">Specific Council decisions impact increasingly on HLH </t>
  </si>
  <si>
    <t xml:space="preserve">Facilities cease to trade leading to poor reputational damage to the charity/possible redundancies </t>
  </si>
  <si>
    <t>Continuation of operating catering outlets with an operating loss becomes financially unsustainable</t>
  </si>
  <si>
    <t xml:space="preserve">Recruitment and retention issues </t>
  </si>
  <si>
    <t>Major external issues affecting HLH's ability to deliver services e.g.  pandemic, environmental, cyber attack, terrorist incident</t>
  </si>
  <si>
    <r>
      <t xml:space="preserve">Risk Score Change Since Last Review -    </t>
    </r>
    <r>
      <rPr>
        <b/>
        <sz val="11"/>
        <color rgb="FFFF0000"/>
        <rFont val="Arial"/>
        <family val="2"/>
      </rPr>
      <t>The lower the score the higher the risk</t>
    </r>
  </si>
  <si>
    <t>Financial and operational modelling to be carried out, close monitoring and reporting on facilities with operating deficits to be maintained with operating hrs and or model adjusted accordingly to reduce impact of losses</t>
  </si>
  <si>
    <t>CEO represents HLH at the Education Committee sub-group, maintain HLH profile with elected members and wider political 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</si>
</sst>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scheme val="minor"/>
    </font>
    <font>
      <b/>
      <sz val="18"/>
      <color rgb="FFFFFFFF"/>
      <name val="Calibri"/>
      <family val="2"/>
      <scheme val="minor"/>
    </font>
    <font>
      <b/>
      <sz val="11"/>
      <color rgb="FFFFFFFF"/>
      <name val="Calibri"/>
      <family val="2"/>
      <scheme val="minor"/>
    </font>
    <font>
      <i/>
      <sz val="11"/>
      <color rgb="FF0B0C0D"/>
      <name val="Calibri"/>
      <family val="2"/>
      <scheme val="minor"/>
    </font>
    <font>
      <b/>
      <sz val="11"/>
      <color theme="0"/>
      <name val="Calibri"/>
      <family val="2"/>
    </font>
    <font>
      <sz val="11"/>
      <name val="Calibri"/>
      <family val="2"/>
    </font>
    <font>
      <b/>
      <i/>
      <sz val="11"/>
      <color theme="0"/>
      <name val="Calibri"/>
      <family val="2"/>
      <scheme val="minor"/>
    </font>
    <font>
      <i/>
      <sz val="11"/>
      <color theme="1"/>
      <name val="Calibri"/>
      <family val="2"/>
      <scheme val="minor"/>
    </font>
    <font>
      <i/>
      <sz val="11"/>
      <name val="Calibri"/>
      <family val="2"/>
      <scheme val="minor"/>
    </font>
    <font>
      <b/>
      <sz val="14"/>
      <color theme="1"/>
      <name val="Calibri"/>
      <family val="2"/>
      <scheme val="minor"/>
    </font>
    <font>
      <sz val="10"/>
      <color theme="1"/>
      <name val="Arial"/>
      <family val="2"/>
    </font>
    <font>
      <b/>
      <sz val="10"/>
      <color theme="1"/>
      <name val="Arial"/>
      <family val="2"/>
    </font>
    <font>
      <b/>
      <sz val="11"/>
      <name val="Calibri"/>
      <family val="2"/>
    </font>
    <font>
      <sz val="11"/>
      <name val="Calibri"/>
      <family val="2"/>
      <scheme val="minor"/>
    </font>
    <font>
      <sz val="8"/>
      <name val="Calibri"/>
      <family val="2"/>
      <scheme val="minor"/>
    </font>
    <font>
      <i/>
      <sz val="11"/>
      <color rgb="FFFF0000"/>
      <name val="Calibri"/>
      <family val="2"/>
      <scheme val="minor"/>
    </font>
    <font>
      <b/>
      <i/>
      <sz val="11"/>
      <color rgb="FFFF0000"/>
      <name val="Calibri"/>
      <family val="2"/>
      <scheme val="minor"/>
    </font>
    <font>
      <sz val="11"/>
      <color theme="1"/>
      <name val="Arial"/>
      <family val="2"/>
    </font>
    <font>
      <b/>
      <sz val="18"/>
      <color rgb="FFFFFFFF"/>
      <name val="Arial"/>
      <family val="2"/>
    </font>
    <font>
      <b/>
      <sz val="14"/>
      <color theme="1"/>
      <name val="Arial"/>
      <family val="2"/>
    </font>
    <font>
      <b/>
      <sz val="11"/>
      <color theme="0"/>
      <name val="Arial"/>
      <family val="2"/>
    </font>
    <font>
      <sz val="11"/>
      <name val="Arial"/>
      <family val="2"/>
    </font>
    <font>
      <b/>
      <sz val="11"/>
      <name val="Arial"/>
      <family val="2"/>
    </font>
    <font>
      <b/>
      <i/>
      <sz val="11"/>
      <color theme="0"/>
      <name val="Arial"/>
      <family val="2"/>
    </font>
    <font>
      <sz val="12"/>
      <color theme="1"/>
      <name val="Arial"/>
      <family val="2"/>
    </font>
    <font>
      <b/>
      <sz val="12"/>
      <color theme="1"/>
      <name val="Arial"/>
      <family val="2"/>
    </font>
    <font>
      <i/>
      <sz val="12"/>
      <name val="Arial"/>
      <family val="2"/>
    </font>
    <font>
      <i/>
      <sz val="12"/>
      <color rgb="FF0B0C0D"/>
      <name val="Arial"/>
      <family val="2"/>
    </font>
    <font>
      <i/>
      <sz val="12"/>
      <color theme="1"/>
      <name val="Arial"/>
      <family val="2"/>
    </font>
    <font>
      <i/>
      <sz val="12"/>
      <color rgb="FFFF0000"/>
      <name val="Arial"/>
      <family val="2"/>
    </font>
    <font>
      <b/>
      <i/>
      <sz val="12"/>
      <name val="Arial"/>
      <family val="2"/>
    </font>
    <font>
      <i/>
      <sz val="16"/>
      <name val="Calibri"/>
      <family val="2"/>
      <scheme val="minor"/>
    </font>
    <font>
      <b/>
      <sz val="11"/>
      <color rgb="FFFF0000"/>
      <name val="Arial"/>
      <family val="2"/>
    </font>
  </fonts>
  <fills count="13">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FF"/>
      </patternFill>
    </fill>
    <fill>
      <patternFill patternType="solid">
        <fgColor theme="6"/>
        <bgColor indexed="64"/>
      </patternFill>
    </fill>
    <fill>
      <patternFill patternType="solid">
        <fgColor rgb="FFFF0000"/>
        <bgColor indexed="64"/>
      </patternFill>
    </fill>
    <fill>
      <patternFill patternType="solid">
        <fgColor rgb="FFFFC000"/>
        <bgColor indexed="64"/>
      </patternFill>
    </fill>
    <fill>
      <patternFill patternType="solid">
        <fgColor rgb="FF008000"/>
        <bgColor indexed="64"/>
      </patternFill>
    </fill>
    <fill>
      <patternFill patternType="solid">
        <fgColor rgb="FF00B050"/>
        <bgColor indexed="64"/>
      </patternFill>
    </fill>
    <fill>
      <patternFill patternType="solid">
        <fgColor rgb="FFFFFF00"/>
        <bgColor indexed="64"/>
      </patternFill>
    </fill>
    <fill>
      <patternFill patternType="solid">
        <fgColor rgb="FFC59EE2"/>
        <bgColor indexed="64"/>
      </patternFill>
    </fill>
    <fill>
      <patternFill patternType="solid">
        <fgColor theme="0" tint="-0.249977111117893"/>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114">
    <xf numFmtId="0" fontId="0" fillId="0" borderId="0" xfId="0"/>
    <xf numFmtId="0" fontId="0" fillId="2" borderId="0" xfId="0" applyFill="1"/>
    <xf numFmtId="0" fontId="5" fillId="3" borderId="5" xfId="0" applyFont="1" applyFill="1" applyBorder="1" applyAlignment="1">
      <alignment horizontal="center" vertical="center" wrapText="1"/>
    </xf>
    <xf numFmtId="0" fontId="6" fillId="2" borderId="5" xfId="0" applyFont="1" applyFill="1" applyBorder="1"/>
    <xf numFmtId="0" fontId="7" fillId="5" borderId="0" xfId="0" applyFont="1" applyFill="1"/>
    <xf numFmtId="0" fontId="10" fillId="2" borderId="0" xfId="0" applyFont="1" applyFill="1" applyAlignment="1">
      <alignment horizontal="right"/>
    </xf>
    <xf numFmtId="0" fontId="0" fillId="2" borderId="0" xfId="0" applyFill="1" applyAlignment="1">
      <alignment vertical="center"/>
    </xf>
    <xf numFmtId="0" fontId="7" fillId="5" borderId="0" xfId="0" applyFont="1" applyFill="1" applyAlignment="1">
      <alignment vertical="center"/>
    </xf>
    <xf numFmtId="0" fontId="5" fillId="3" borderId="5" xfId="0" applyFont="1" applyFill="1" applyBorder="1" applyAlignment="1">
      <alignment horizontal="center" vertical="center"/>
    </xf>
    <xf numFmtId="0" fontId="0" fillId="2" borderId="5" xfId="0" applyFill="1" applyBorder="1"/>
    <xf numFmtId="0" fontId="13" fillId="0" borderId="0" xfId="0" applyFont="1" applyFill="1" applyBorder="1" applyAlignment="1">
      <alignment vertical="top"/>
    </xf>
    <xf numFmtId="0" fontId="6" fillId="6" borderId="5" xfId="0" applyFont="1" applyFill="1" applyBorder="1"/>
    <xf numFmtId="0" fontId="6" fillId="7" borderId="5" xfId="0" applyFont="1" applyFill="1" applyBorder="1"/>
    <xf numFmtId="0" fontId="0" fillId="2" borderId="0" xfId="0" applyFill="1" applyBorder="1"/>
    <xf numFmtId="0" fontId="6" fillId="8" borderId="4" xfId="0" applyFont="1" applyFill="1" applyBorder="1"/>
    <xf numFmtId="0" fontId="6" fillId="2" borderId="0" xfId="0" applyFont="1" applyFill="1" applyBorder="1"/>
    <xf numFmtId="1" fontId="4" fillId="2" borderId="5"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center" vertical="center" wrapText="1"/>
    </xf>
    <xf numFmtId="1" fontId="3" fillId="3" borderId="5" xfId="0" applyNumberFormat="1" applyFont="1" applyFill="1" applyBorder="1" applyAlignment="1">
      <alignment horizontal="center" vertical="center" wrapText="1"/>
    </xf>
    <xf numFmtId="0" fontId="0" fillId="2" borderId="5" xfId="0" applyFill="1" applyBorder="1" applyAlignment="1">
      <alignment horizontal="center" vertical="center"/>
    </xf>
    <xf numFmtId="2" fontId="9" fillId="0" borderId="5" xfId="0" applyNumberFormat="1"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2" fontId="9" fillId="4" borderId="5" xfId="0" applyNumberFormat="1" applyFont="1" applyFill="1" applyBorder="1" applyAlignment="1">
      <alignment horizontal="center" vertical="center"/>
    </xf>
    <xf numFmtId="2" fontId="9" fillId="2" borderId="5" xfId="0" applyNumberFormat="1" applyFont="1" applyFill="1" applyBorder="1" applyAlignment="1">
      <alignment horizontal="center" vertical="center"/>
    </xf>
    <xf numFmtId="0" fontId="11" fillId="9" borderId="5" xfId="0" applyFont="1" applyFill="1" applyBorder="1" applyAlignment="1">
      <alignment vertical="center" wrapText="1"/>
    </xf>
    <xf numFmtId="0" fontId="11" fillId="7" borderId="5" xfId="0" applyFont="1" applyFill="1" applyBorder="1" applyAlignment="1">
      <alignment vertical="center" wrapText="1"/>
    </xf>
    <xf numFmtId="0" fontId="11" fillId="6" borderId="5" xfId="0" applyFont="1" applyFill="1" applyBorder="1" applyAlignment="1">
      <alignment vertical="center" wrapText="1"/>
    </xf>
    <xf numFmtId="0" fontId="8" fillId="2" borderId="5" xfId="0" applyFont="1" applyFill="1" applyBorder="1" applyAlignment="1">
      <alignment horizontal="center" vertical="center" wrapText="1"/>
    </xf>
    <xf numFmtId="2" fontId="9" fillId="0" borderId="5" xfId="0" applyNumberFormat="1" applyFont="1" applyFill="1" applyBorder="1" applyAlignment="1">
      <alignment horizontal="center" vertical="center"/>
    </xf>
    <xf numFmtId="0" fontId="0" fillId="2" borderId="6" xfId="0" applyFill="1" applyBorder="1" applyAlignment="1">
      <alignment horizontal="center" vertical="center"/>
    </xf>
    <xf numFmtId="0" fontId="0" fillId="10" borderId="6" xfId="0" applyFill="1" applyBorder="1" applyAlignment="1">
      <alignment horizontal="center" vertical="center"/>
    </xf>
    <xf numFmtId="0" fontId="0" fillId="2" borderId="0" xfId="0" applyFill="1" applyBorder="1" applyAlignment="1">
      <alignment horizontal="center" vertical="center"/>
    </xf>
    <xf numFmtId="0" fontId="6" fillId="2" borderId="5" xfId="0" applyFont="1" applyFill="1" applyBorder="1" applyAlignment="1">
      <alignment wrapText="1"/>
    </xf>
    <xf numFmtId="0" fontId="4" fillId="11" borderId="5" xfId="0" applyFont="1" applyFill="1" applyBorder="1" applyAlignment="1" applyProtection="1">
      <alignment horizontal="center" vertical="center" wrapText="1"/>
      <protection locked="0"/>
    </xf>
    <xf numFmtId="2" fontId="9" fillId="11" borderId="5" xfId="0" applyNumberFormat="1" applyFont="1" applyFill="1" applyBorder="1" applyAlignment="1">
      <alignment horizontal="center" vertical="center"/>
    </xf>
    <xf numFmtId="0" fontId="9" fillId="11" borderId="5" xfId="0" applyFont="1" applyFill="1" applyBorder="1" applyAlignment="1" applyProtection="1">
      <alignment horizontal="center" vertical="center" wrapText="1"/>
      <protection locked="0"/>
    </xf>
    <xf numFmtId="2" fontId="9" fillId="9" borderId="5" xfId="0" applyNumberFormat="1" applyFont="1" applyFill="1" applyBorder="1" applyAlignment="1">
      <alignment horizontal="center" vertical="center" wrapText="1"/>
    </xf>
    <xf numFmtId="0" fontId="16" fillId="2" borderId="5" xfId="0" applyFont="1" applyFill="1" applyBorder="1" applyAlignment="1" applyProtection="1">
      <alignment horizontal="center" vertical="center" wrapText="1"/>
      <protection locked="0"/>
    </xf>
    <xf numFmtId="0" fontId="0" fillId="10" borderId="0" xfId="0" applyFill="1" applyBorder="1" applyAlignment="1">
      <alignment horizontal="center" vertical="center"/>
    </xf>
    <xf numFmtId="0" fontId="18" fillId="2" borderId="0" xfId="0" applyFont="1" applyFill="1" applyAlignment="1">
      <alignment wrapText="1"/>
    </xf>
    <xf numFmtId="0" fontId="18" fillId="2" borderId="0" xfId="0" applyFont="1" applyFill="1" applyAlignment="1">
      <alignment vertical="center" wrapText="1"/>
    </xf>
    <xf numFmtId="0" fontId="20" fillId="2" borderId="0" xfId="0" applyFont="1" applyFill="1" applyAlignment="1">
      <alignment horizontal="right" wrapText="1"/>
    </xf>
    <xf numFmtId="0" fontId="21" fillId="3" borderId="5" xfId="0" applyFont="1" applyFill="1" applyBorder="1" applyAlignment="1">
      <alignment horizontal="center" vertical="center" wrapText="1"/>
    </xf>
    <xf numFmtId="0" fontId="22" fillId="2" borderId="5" xfId="0" applyFont="1" applyFill="1" applyBorder="1" applyAlignment="1">
      <alignment wrapText="1"/>
    </xf>
    <xf numFmtId="0" fontId="22" fillId="6" borderId="5" xfId="0" applyFont="1" applyFill="1" applyBorder="1" applyAlignment="1">
      <alignment wrapText="1"/>
    </xf>
    <xf numFmtId="0" fontId="18" fillId="2" borderId="5" xfId="0" applyFont="1" applyFill="1" applyBorder="1" applyAlignment="1">
      <alignment wrapText="1"/>
    </xf>
    <xf numFmtId="0" fontId="22" fillId="7" borderId="5" xfId="0" applyFont="1" applyFill="1" applyBorder="1" applyAlignment="1">
      <alignment wrapText="1"/>
    </xf>
    <xf numFmtId="0" fontId="18" fillId="2" borderId="0" xfId="0" applyFont="1" applyFill="1" applyBorder="1" applyAlignment="1">
      <alignment wrapText="1"/>
    </xf>
    <xf numFmtId="0" fontId="22" fillId="8" borderId="4" xfId="0" applyFont="1" applyFill="1" applyBorder="1" applyAlignment="1">
      <alignment wrapText="1"/>
    </xf>
    <xf numFmtId="0" fontId="22" fillId="2" borderId="0" xfId="0" applyFont="1" applyFill="1" applyBorder="1" applyAlignment="1">
      <alignment wrapText="1"/>
    </xf>
    <xf numFmtId="0" fontId="23" fillId="0" borderId="0" xfId="0" applyFont="1" applyFill="1" applyBorder="1" applyAlignment="1">
      <alignment vertical="top" wrapText="1"/>
    </xf>
    <xf numFmtId="0" fontId="24" fillId="5" borderId="0" xfId="0" applyFont="1" applyFill="1" applyAlignment="1">
      <alignment wrapText="1"/>
    </xf>
    <xf numFmtId="0" fontId="24" fillId="5" borderId="0" xfId="0" applyFont="1" applyFill="1" applyAlignment="1">
      <alignment vertical="center" wrapText="1"/>
    </xf>
    <xf numFmtId="0" fontId="25" fillId="2" borderId="6" xfId="0" applyFont="1" applyFill="1" applyBorder="1" applyAlignment="1">
      <alignment horizontal="center" vertical="center" wrapText="1"/>
    </xf>
    <xf numFmtId="0" fontId="28" fillId="2" borderId="5" xfId="0" applyFont="1" applyFill="1" applyBorder="1" applyAlignment="1" applyProtection="1">
      <alignment horizontal="center" vertical="center" wrapText="1"/>
      <protection locked="0"/>
    </xf>
    <xf numFmtId="0" fontId="28" fillId="2" borderId="5" xfId="0" applyFont="1" applyFill="1" applyBorder="1" applyAlignment="1">
      <alignment horizontal="center" vertical="center" wrapText="1"/>
    </xf>
    <xf numFmtId="1" fontId="28" fillId="2" borderId="5" xfId="0" applyNumberFormat="1" applyFont="1" applyFill="1" applyBorder="1" applyAlignment="1" applyProtection="1">
      <alignment horizontal="center" vertical="center" wrapText="1"/>
      <protection locked="0"/>
    </xf>
    <xf numFmtId="2" fontId="27" fillId="0" borderId="5" xfId="0" applyNumberFormat="1" applyFont="1" applyFill="1" applyBorder="1" applyAlignment="1">
      <alignment horizontal="center" vertical="center" wrapText="1"/>
    </xf>
    <xf numFmtId="0" fontId="25" fillId="2" borderId="0" xfId="0" applyFont="1" applyFill="1" applyAlignment="1">
      <alignment wrapText="1"/>
    </xf>
    <xf numFmtId="2" fontId="27" fillId="4" borderId="5" xfId="0" applyNumberFormat="1" applyFont="1" applyFill="1" applyBorder="1" applyAlignment="1">
      <alignment horizontal="center" vertical="center" wrapText="1"/>
    </xf>
    <xf numFmtId="0" fontId="25" fillId="0" borderId="6" xfId="0" applyFont="1" applyFill="1" applyBorder="1" applyAlignment="1">
      <alignment horizontal="center" vertical="center" wrapText="1"/>
    </xf>
    <xf numFmtId="0" fontId="28" fillId="0" borderId="5" xfId="0" applyFont="1" applyFill="1" applyBorder="1" applyAlignment="1" applyProtection="1">
      <alignment horizontal="center" vertical="center" wrapText="1"/>
      <protection locked="0"/>
    </xf>
    <xf numFmtId="0" fontId="29" fillId="0" borderId="5" xfId="0" applyFont="1" applyFill="1" applyBorder="1" applyAlignment="1">
      <alignment horizontal="center" vertical="center" wrapText="1"/>
    </xf>
    <xf numFmtId="0" fontId="28" fillId="0" borderId="5" xfId="0" applyFont="1" applyFill="1" applyBorder="1" applyAlignment="1">
      <alignment horizontal="center" vertical="center" wrapText="1"/>
    </xf>
    <xf numFmtId="1" fontId="28" fillId="0" borderId="5" xfId="0" applyNumberFormat="1" applyFont="1" applyFill="1" applyBorder="1" applyAlignment="1" applyProtection="1">
      <alignment horizontal="center" vertical="center" wrapText="1"/>
      <protection locked="0"/>
    </xf>
    <xf numFmtId="2" fontId="27" fillId="2" borderId="5" xfId="0" applyNumberFormat="1" applyFont="1" applyFill="1" applyBorder="1" applyAlignment="1">
      <alignment horizontal="center" vertical="center" wrapText="1"/>
    </xf>
    <xf numFmtId="0" fontId="25" fillId="10" borderId="6" xfId="0" applyFont="1" applyFill="1" applyBorder="1" applyAlignment="1">
      <alignment horizontal="center" vertical="center" wrapText="1"/>
    </xf>
    <xf numFmtId="0" fontId="25" fillId="0" borderId="0" xfId="0" applyFont="1" applyFill="1" applyAlignment="1">
      <alignment wrapText="1"/>
    </xf>
    <xf numFmtId="0" fontId="27" fillId="0" borderId="5" xfId="0" applyFont="1" applyFill="1" applyBorder="1" applyAlignment="1" applyProtection="1">
      <alignment horizontal="center" vertical="center" wrapText="1"/>
      <protection locked="0"/>
    </xf>
    <xf numFmtId="2" fontId="27" fillId="11" borderId="5" xfId="0" applyNumberFormat="1" applyFont="1" applyFill="1" applyBorder="1" applyAlignment="1">
      <alignment horizontal="center" vertical="center" wrapText="1"/>
    </xf>
    <xf numFmtId="0" fontId="30" fillId="2" borderId="5" xfId="0" applyFont="1" applyFill="1" applyBorder="1" applyAlignment="1" applyProtection="1">
      <alignment horizontal="center" vertical="center" wrapText="1"/>
      <protection locked="0"/>
    </xf>
    <xf numFmtId="2" fontId="31" fillId="0" borderId="5" xfId="0" applyNumberFormat="1" applyFont="1" applyFill="1" applyBorder="1" applyAlignment="1">
      <alignment horizontal="center" vertical="center" wrapText="1"/>
    </xf>
    <xf numFmtId="0" fontId="18" fillId="0" borderId="5" xfId="0" applyFont="1" applyFill="1" applyBorder="1" applyAlignment="1">
      <alignment wrapText="1"/>
    </xf>
    <xf numFmtId="0" fontId="18" fillId="9" borderId="5" xfId="0" applyFont="1" applyFill="1" applyBorder="1" applyAlignment="1">
      <alignment wrapText="1"/>
    </xf>
    <xf numFmtId="0" fontId="18" fillId="7" borderId="0" xfId="0" applyFont="1" applyFill="1" applyAlignment="1">
      <alignment wrapText="1"/>
    </xf>
    <xf numFmtId="0" fontId="27" fillId="2" borderId="5" xfId="0" applyFont="1" applyFill="1" applyBorder="1" applyAlignment="1" applyProtection="1">
      <alignment horizontal="center" vertical="center" wrapText="1"/>
      <protection locked="0"/>
    </xf>
    <xf numFmtId="1" fontId="27" fillId="2" borderId="5" xfId="0" applyNumberFormat="1" applyFont="1" applyFill="1" applyBorder="1" applyAlignment="1" applyProtection="1">
      <alignment horizontal="center" vertical="center" wrapText="1"/>
      <protection locked="0"/>
    </xf>
    <xf numFmtId="0" fontId="25" fillId="2" borderId="5" xfId="0" applyFont="1" applyFill="1" applyBorder="1" applyAlignment="1">
      <alignment vertical="center" wrapText="1"/>
    </xf>
    <xf numFmtId="0" fontId="25" fillId="11" borderId="5" xfId="0" applyFont="1" applyFill="1" applyBorder="1" applyAlignment="1">
      <alignment vertical="center" wrapText="1"/>
    </xf>
    <xf numFmtId="0" fontId="25" fillId="0" borderId="5" xfId="0" applyFont="1" applyFill="1" applyBorder="1" applyAlignment="1">
      <alignment horizontal="center" vertical="center" wrapText="1"/>
    </xf>
    <xf numFmtId="0" fontId="23" fillId="12" borderId="5" xfId="0" applyFont="1" applyFill="1" applyBorder="1" applyAlignment="1">
      <alignment horizontal="center" vertical="center" wrapText="1"/>
    </xf>
    <xf numFmtId="1" fontId="23" fillId="12" borderId="5" xfId="0" applyNumberFormat="1" applyFont="1" applyFill="1" applyBorder="1" applyAlignment="1">
      <alignment horizontal="center" vertical="center" wrapText="1"/>
    </xf>
    <xf numFmtId="0" fontId="18" fillId="0" borderId="0" xfId="0" applyFont="1" applyBorder="1" applyAlignment="1">
      <alignment horizontal="center" wrapText="1"/>
    </xf>
    <xf numFmtId="2" fontId="32" fillId="4" borderId="5" xfId="0" applyNumberFormat="1" applyFont="1" applyFill="1" applyBorder="1" applyAlignment="1">
      <alignment horizontal="center" vertical="center"/>
    </xf>
    <xf numFmtId="0" fontId="26" fillId="11" borderId="5" xfId="0" applyFont="1" applyFill="1" applyBorder="1" applyAlignment="1">
      <alignment vertical="center" wrapText="1"/>
    </xf>
    <xf numFmtId="0" fontId="26" fillId="2" borderId="5" xfId="0" applyFont="1" applyFill="1" applyBorder="1" applyAlignment="1">
      <alignment vertical="center" wrapText="1"/>
    </xf>
    <xf numFmtId="2" fontId="31" fillId="11" borderId="5" xfId="0" applyNumberFormat="1" applyFont="1" applyFill="1" applyBorder="1" applyAlignment="1">
      <alignment horizontal="center" vertical="center" wrapText="1"/>
    </xf>
    <xf numFmtId="0" fontId="23" fillId="0" borderId="5" xfId="0" applyFont="1" applyFill="1" applyBorder="1" applyAlignment="1">
      <alignment vertical="top" wrapText="1"/>
    </xf>
    <xf numFmtId="0" fontId="18" fillId="0" borderId="5" xfId="0" applyFont="1" applyBorder="1" applyAlignment="1">
      <alignment wrapText="1"/>
    </xf>
    <xf numFmtId="0" fontId="23" fillId="6" borderId="5" xfId="0" applyFont="1" applyFill="1" applyBorder="1" applyAlignment="1">
      <alignment horizontal="center" wrapText="1"/>
    </xf>
    <xf numFmtId="0" fontId="22" fillId="6" borderId="5" xfId="0" applyFont="1" applyFill="1" applyBorder="1" applyAlignment="1">
      <alignment horizontal="center" wrapText="1"/>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21" fillId="3" borderId="5" xfId="0" applyFont="1" applyFill="1" applyBorder="1" applyAlignment="1">
      <alignment horizontal="center" wrapText="1"/>
    </xf>
    <xf numFmtId="0" fontId="18" fillId="0" borderId="5" xfId="0" applyFont="1" applyBorder="1" applyAlignment="1">
      <alignment horizontal="center" wrapText="1"/>
    </xf>
    <xf numFmtId="0" fontId="23" fillId="9" borderId="5" xfId="0" applyFont="1" applyFill="1" applyBorder="1" applyAlignment="1">
      <alignment horizontal="center" wrapText="1"/>
    </xf>
    <xf numFmtId="0" fontId="22" fillId="9" borderId="5" xfId="0" applyFont="1" applyFill="1" applyBorder="1" applyAlignment="1">
      <alignment horizontal="center" wrapText="1"/>
    </xf>
    <xf numFmtId="0" fontId="23" fillId="7" borderId="5" xfId="0" applyFont="1" applyFill="1" applyBorder="1" applyAlignment="1">
      <alignment horizontal="center" wrapText="1"/>
    </xf>
    <xf numFmtId="0" fontId="22" fillId="7" borderId="5" xfId="0" applyFont="1" applyFill="1" applyBorder="1" applyAlignment="1">
      <alignment horizontal="center" wrapText="1"/>
    </xf>
    <xf numFmtId="0" fontId="13" fillId="0" borderId="5" xfId="0" applyFont="1" applyFill="1" applyBorder="1" applyAlignment="1">
      <alignment vertical="top"/>
    </xf>
    <xf numFmtId="0" fontId="0" fillId="0" borderId="5" xfId="0" applyBorder="1" applyAlignment="1"/>
    <xf numFmtId="0" fontId="16" fillId="2" borderId="6" xfId="0"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5" fillId="3" borderId="5" xfId="0" applyFont="1" applyFill="1" applyBorder="1" applyAlignment="1">
      <alignment horizontal="center"/>
    </xf>
    <xf numFmtId="0" fontId="0" fillId="0" borderId="5" xfId="0" applyBorder="1" applyAlignment="1">
      <alignment horizontal="center"/>
    </xf>
    <xf numFmtId="0" fontId="13" fillId="2" borderId="5" xfId="0" applyFont="1" applyFill="1" applyBorder="1" applyAlignment="1">
      <alignment horizontal="center"/>
    </xf>
    <xf numFmtId="0" fontId="14" fillId="2" borderId="5" xfId="0" applyFont="1" applyFill="1" applyBorder="1" applyAlignment="1">
      <alignment horizontal="center"/>
    </xf>
  </cellXfs>
  <cellStyles count="2">
    <cellStyle name="Normal" xfId="0" builtinId="0"/>
    <cellStyle name="Normal 2" xfId="1" xr:uid="{00000000-0005-0000-0000-000001000000}"/>
  </cellStyles>
  <dxfs count="129">
    <dxf>
      <fill>
        <patternFill patternType="none">
          <bgColor auto="1"/>
        </patternFill>
      </fill>
    </dxf>
    <dxf>
      <numFmt numFmtId="0" formatCode="General"/>
      <fill>
        <patternFill patternType="none">
          <bgColor auto="1"/>
        </patternFill>
      </fill>
    </dxf>
    <dxf>
      <fill>
        <patternFill patternType="none">
          <bgColor auto="1"/>
        </patternFill>
      </fill>
    </dxf>
    <dxf>
      <numFmt numFmtId="0" formatCode="General"/>
      <fill>
        <patternFill patternType="none">
          <bgColor auto="1"/>
        </patternFill>
      </fill>
    </dxf>
    <dxf>
      <fill>
        <patternFill patternType="none">
          <bgColor auto="1"/>
        </patternFill>
      </fill>
    </dxf>
    <dxf>
      <numFmt numFmtId="0" formatCode="General"/>
      <fill>
        <patternFill patternType="none">
          <bgColor auto="1"/>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00B050"/>
        </patternFill>
      </fill>
    </dxf>
    <dxf>
      <fill>
        <patternFill>
          <bgColor rgb="FFFF0000"/>
        </patternFill>
      </fill>
    </dxf>
    <dxf>
      <numFmt numFmtId="0" formatCode="Genera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patternType="none">
          <bgColor auto="1"/>
        </patternFill>
      </fill>
    </dxf>
    <dxf>
      <numFmt numFmtId="0" formatCode="General"/>
      <fill>
        <patternFill patternType="none">
          <bgColor auto="1"/>
        </patternFill>
      </fill>
    </dxf>
    <dxf>
      <fill>
        <patternFill patternType="none">
          <bgColor auto="1"/>
        </patternFill>
      </fill>
    </dxf>
    <dxf>
      <numFmt numFmtId="0" formatCode="General"/>
      <fill>
        <patternFill patternType="none">
          <bgColor auto="1"/>
        </patternFill>
      </fill>
    </dxf>
    <dxf>
      <fill>
        <patternFill patternType="none">
          <bgColor auto="1"/>
        </patternFill>
      </fill>
    </dxf>
    <dxf>
      <numFmt numFmtId="0" formatCode="General"/>
      <fill>
        <patternFill patternType="none">
          <bgColor auto="1"/>
        </patternFill>
      </fill>
    </dxf>
    <dxf>
      <fill>
        <patternFill patternType="none">
          <bgColor auto="1"/>
        </patternFill>
      </fill>
    </dxf>
    <dxf>
      <numFmt numFmtId="0" formatCode="General"/>
      <fill>
        <patternFill patternType="none">
          <bgColor auto="1"/>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00B050"/>
        </patternFill>
      </fill>
    </dxf>
    <dxf>
      <fill>
        <patternFill>
          <bgColor rgb="FFFF0000"/>
        </patternFill>
      </fill>
    </dxf>
    <dxf>
      <numFmt numFmtId="0" formatCode="Genera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patternType="none">
          <bgColor auto="1"/>
        </patternFill>
      </fill>
    </dxf>
    <dxf>
      <numFmt numFmtId="0" formatCode="General"/>
      <fill>
        <patternFill patternType="none">
          <bgColor auto="1"/>
        </patternFill>
      </fill>
    </dxf>
    <dxf>
      <fill>
        <patternFill patternType="none">
          <bgColor auto="1"/>
        </patternFill>
      </fill>
    </dxf>
    <dxf>
      <numFmt numFmtId="0" formatCode="General"/>
      <fill>
        <patternFill patternType="none">
          <bgColor auto="1"/>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FFC000"/>
        </patternFill>
      </fill>
    </dxf>
    <dxf>
      <fill>
        <patternFill>
          <bgColor rgb="FFFF0000"/>
        </patternFill>
      </fill>
    </dxf>
    <dxf>
      <numFmt numFmtId="0" formatCode="Genera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00B050"/>
        </patternFill>
      </fill>
    </dxf>
    <dxf>
      <fill>
        <patternFill>
          <bgColor rgb="FFFFC000"/>
        </patternFill>
      </fill>
    </dxf>
    <dxf>
      <fill>
        <patternFill>
          <bgColor rgb="FFFF0000"/>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patternType="none">
          <bgColor auto="1"/>
        </patternFill>
      </fill>
    </dxf>
    <dxf>
      <numFmt numFmtId="0" formatCode="General"/>
      <fill>
        <patternFill patternType="none">
          <bgColor auto="1"/>
        </patternFill>
      </fill>
    </dxf>
    <dxf>
      <fill>
        <patternFill patternType="none">
          <bgColor auto="1"/>
        </patternFill>
      </fill>
    </dxf>
    <dxf>
      <numFmt numFmtId="0" formatCode="General"/>
      <fill>
        <patternFill patternType="none">
          <bgColor auto="1"/>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FFC000"/>
        </patternFill>
      </fill>
    </dxf>
    <dxf>
      <fill>
        <patternFill>
          <bgColor rgb="FFFF0000"/>
        </patternFill>
      </fill>
    </dxf>
    <dxf>
      <numFmt numFmtId="0" formatCode="Genera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93E1A2"/>
        </patternFill>
      </fill>
    </dxf>
    <dxf>
      <fill>
        <patternFill>
          <bgColor rgb="FF35BD4F"/>
        </patternFill>
      </fill>
    </dxf>
  </dxfs>
  <tableStyles count="0" defaultTableStyle="TableStyleMedium2" defaultPivotStyle="PivotStyleLight16"/>
  <colors>
    <mruColors>
      <color rgb="FFC59EE2"/>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9EE2"/>
    <pageSetUpPr fitToPage="1"/>
  </sheetPr>
  <dimension ref="A1:R77"/>
  <sheetViews>
    <sheetView tabSelected="1" topLeftCell="D1" zoomScale="85" zoomScaleNormal="85" zoomScaleSheetLayoutView="70" workbookViewId="0">
      <pane ySplit="5" topLeftCell="A9" activePane="bottomLeft" state="frozen"/>
      <selection activeCell="D5" sqref="D5"/>
      <selection pane="bottomLeft" activeCell="I9" sqref="I9"/>
    </sheetView>
  </sheetViews>
  <sheetFormatPr defaultColWidth="9.28515625" defaultRowHeight="15" x14ac:dyDescent="0.25"/>
  <cols>
    <col min="1" max="1" width="6.42578125" style="41" hidden="1" customWidth="1"/>
    <col min="2" max="2" width="13.7109375" style="42" bestFit="1" customWidth="1"/>
    <col min="3" max="3" width="56.7109375" style="41" bestFit="1" customWidth="1"/>
    <col min="4" max="4" width="23.85546875" style="41" bestFit="1" customWidth="1"/>
    <col min="5" max="5" width="29.5703125" style="41" bestFit="1" customWidth="1"/>
    <col min="6" max="6" width="22.7109375" style="41" bestFit="1" customWidth="1"/>
    <col min="7" max="7" width="19.5703125" style="41" bestFit="1" customWidth="1"/>
    <col min="8" max="8" width="13.140625" style="41" bestFit="1" customWidth="1"/>
    <col min="9" max="9" width="41.28515625" style="41" bestFit="1" customWidth="1"/>
    <col min="10" max="10" width="21.140625" style="41" bestFit="1" customWidth="1"/>
    <col min="11" max="11" width="20.7109375" style="41" bestFit="1" customWidth="1"/>
    <col min="12" max="12" width="19.140625" style="41" bestFit="1" customWidth="1"/>
    <col min="13" max="13" width="24" style="41" hidden="1" customWidth="1"/>
    <col min="14" max="14" width="23.7109375" style="1" customWidth="1"/>
    <col min="15" max="15" width="22.85546875" style="41" bestFit="1" customWidth="1"/>
    <col min="16" max="16" width="24.140625" style="41" bestFit="1" customWidth="1"/>
    <col min="17" max="18" width="6.140625" style="41" bestFit="1" customWidth="1"/>
    <col min="19" max="16384" width="9.28515625" style="41"/>
  </cols>
  <sheetData>
    <row r="1" spans="1:18" ht="15.75" thickBot="1" x14ac:dyDescent="0.3"/>
    <row r="2" spans="1:18" ht="24" thickBot="1" x14ac:dyDescent="0.25">
      <c r="B2" s="93" t="s">
        <v>326</v>
      </c>
      <c r="C2" s="94"/>
      <c r="D2" s="94"/>
      <c r="E2" s="94"/>
      <c r="F2" s="94"/>
      <c r="G2" s="94"/>
      <c r="H2" s="94"/>
      <c r="I2" s="94"/>
      <c r="J2" s="94"/>
      <c r="K2" s="94"/>
      <c r="L2" s="94"/>
      <c r="M2" s="94"/>
      <c r="N2" s="94"/>
      <c r="O2" s="94"/>
      <c r="P2" s="94"/>
      <c r="Q2" s="94"/>
      <c r="R2" s="95"/>
    </row>
    <row r="3" spans="1:18" ht="18" x14ac:dyDescent="0.25">
      <c r="R3" s="43"/>
    </row>
    <row r="5" spans="1:18" ht="60" x14ac:dyDescent="0.2">
      <c r="B5" s="82" t="s">
        <v>325</v>
      </c>
      <c r="C5" s="82" t="s">
        <v>327</v>
      </c>
      <c r="D5" s="82" t="s">
        <v>1</v>
      </c>
      <c r="E5" s="82" t="s">
        <v>106</v>
      </c>
      <c r="F5" s="82" t="s">
        <v>2</v>
      </c>
      <c r="G5" s="82" t="s">
        <v>4</v>
      </c>
      <c r="H5" s="82" t="s">
        <v>3</v>
      </c>
      <c r="I5" s="82" t="s">
        <v>5</v>
      </c>
      <c r="J5" s="82" t="s">
        <v>120</v>
      </c>
      <c r="K5" s="82" t="s">
        <v>121</v>
      </c>
      <c r="L5" s="83" t="s">
        <v>175</v>
      </c>
      <c r="M5" s="83" t="s">
        <v>175</v>
      </c>
      <c r="N5" s="83" t="s">
        <v>335</v>
      </c>
      <c r="O5" s="83" t="s">
        <v>6</v>
      </c>
      <c r="P5" s="83" t="s">
        <v>328</v>
      </c>
    </row>
    <row r="6" spans="1:18" s="60" customFormat="1" ht="135" customHeight="1" x14ac:dyDescent="0.2">
      <c r="A6" s="55" t="s">
        <v>158</v>
      </c>
      <c r="B6" s="81" t="s">
        <v>237</v>
      </c>
      <c r="C6" s="86" t="s">
        <v>71</v>
      </c>
      <c r="D6" s="56" t="s">
        <v>14</v>
      </c>
      <c r="E6" s="56" t="s">
        <v>98</v>
      </c>
      <c r="F6" s="56" t="s">
        <v>195</v>
      </c>
      <c r="G6" s="58" t="s">
        <v>137</v>
      </c>
      <c r="H6" s="58" t="s">
        <v>116</v>
      </c>
      <c r="I6" s="56" t="s">
        <v>254</v>
      </c>
      <c r="J6" s="58" t="s">
        <v>137</v>
      </c>
      <c r="K6" s="58" t="s">
        <v>117</v>
      </c>
      <c r="L6" s="67">
        <f t="shared" ref="L6:L28" si="0">VALUE(LEFT(J6,1))*VALUE(LEFT(K6,1))</f>
        <v>2</v>
      </c>
      <c r="M6" s="67">
        <f t="shared" ref="M6:M17" si="1">L6</f>
        <v>2</v>
      </c>
      <c r="N6" s="85">
        <f t="shared" ref="N6:N28" si="2">M6-L6</f>
        <v>0</v>
      </c>
      <c r="O6" s="56" t="s">
        <v>111</v>
      </c>
      <c r="P6" s="73" t="str">
        <f t="shared" ref="P6:P14" si="3">IF(L6&lt;=6,"Yes")</f>
        <v>Yes</v>
      </c>
    </row>
    <row r="7" spans="1:18" s="60" customFormat="1" ht="195" x14ac:dyDescent="0.2">
      <c r="A7" s="55" t="s">
        <v>161</v>
      </c>
      <c r="B7" s="81" t="s">
        <v>238</v>
      </c>
      <c r="C7" s="86" t="s">
        <v>333</v>
      </c>
      <c r="D7" s="63" t="s">
        <v>199</v>
      </c>
      <c r="E7" s="56" t="s">
        <v>76</v>
      </c>
      <c r="F7" s="56" t="s">
        <v>224</v>
      </c>
      <c r="G7" s="58" t="s">
        <v>137</v>
      </c>
      <c r="H7" s="58" t="s">
        <v>116</v>
      </c>
      <c r="I7" s="77" t="s">
        <v>324</v>
      </c>
      <c r="J7" s="58" t="s">
        <v>137</v>
      </c>
      <c r="K7" s="58" t="s">
        <v>117</v>
      </c>
      <c r="L7" s="67">
        <f t="shared" si="0"/>
        <v>2</v>
      </c>
      <c r="M7" s="67">
        <f t="shared" si="1"/>
        <v>2</v>
      </c>
      <c r="N7" s="85">
        <f t="shared" si="2"/>
        <v>0</v>
      </c>
      <c r="O7" s="56" t="s">
        <v>112</v>
      </c>
      <c r="P7" s="73" t="str">
        <f t="shared" si="3"/>
        <v>Yes</v>
      </c>
    </row>
    <row r="8" spans="1:18" s="60" customFormat="1" ht="120" x14ac:dyDescent="0.2">
      <c r="A8" s="55" t="s">
        <v>160</v>
      </c>
      <c r="B8" s="81" t="s">
        <v>142</v>
      </c>
      <c r="C8" s="86" t="s">
        <v>334</v>
      </c>
      <c r="D8" s="63" t="s">
        <v>33</v>
      </c>
      <c r="E8" s="56" t="s">
        <v>102</v>
      </c>
      <c r="F8" s="56" t="s">
        <v>198</v>
      </c>
      <c r="G8" s="58" t="s">
        <v>139</v>
      </c>
      <c r="H8" s="58" t="s">
        <v>116</v>
      </c>
      <c r="I8" s="56" t="s">
        <v>222</v>
      </c>
      <c r="J8" s="58" t="s">
        <v>138</v>
      </c>
      <c r="K8" s="58" t="s">
        <v>117</v>
      </c>
      <c r="L8" s="67">
        <f t="shared" si="0"/>
        <v>4</v>
      </c>
      <c r="M8" s="67">
        <f t="shared" si="1"/>
        <v>4</v>
      </c>
      <c r="N8" s="85">
        <f t="shared" si="2"/>
        <v>0</v>
      </c>
      <c r="O8" s="56" t="s">
        <v>110</v>
      </c>
      <c r="P8" s="73" t="str">
        <f t="shared" si="3"/>
        <v>Yes</v>
      </c>
    </row>
    <row r="9" spans="1:18" s="60" customFormat="1" ht="75" x14ac:dyDescent="0.2">
      <c r="A9" s="55" t="s">
        <v>153</v>
      </c>
      <c r="B9" s="81" t="s">
        <v>143</v>
      </c>
      <c r="C9" s="87" t="s">
        <v>48</v>
      </c>
      <c r="D9" s="56" t="s">
        <v>28</v>
      </c>
      <c r="E9" s="56" t="s">
        <v>79</v>
      </c>
      <c r="F9" s="57" t="s">
        <v>180</v>
      </c>
      <c r="G9" s="58" t="s">
        <v>137</v>
      </c>
      <c r="H9" s="58" t="s">
        <v>116</v>
      </c>
      <c r="I9" s="56" t="s">
        <v>337</v>
      </c>
      <c r="J9" s="58" t="s">
        <v>139</v>
      </c>
      <c r="K9" s="58" t="s">
        <v>117</v>
      </c>
      <c r="L9" s="59">
        <f t="shared" si="0"/>
        <v>6</v>
      </c>
      <c r="M9" s="67">
        <f t="shared" si="1"/>
        <v>6</v>
      </c>
      <c r="N9" s="85">
        <f t="shared" si="2"/>
        <v>0</v>
      </c>
      <c r="O9" s="56" t="s">
        <v>110</v>
      </c>
      <c r="P9" s="73" t="str">
        <f t="shared" si="3"/>
        <v>Yes</v>
      </c>
    </row>
    <row r="10" spans="1:18" s="60" customFormat="1" ht="45" x14ac:dyDescent="0.2">
      <c r="A10" s="55" t="s">
        <v>154</v>
      </c>
      <c r="B10" s="81" t="s">
        <v>144</v>
      </c>
      <c r="C10" s="87" t="s">
        <v>320</v>
      </c>
      <c r="D10" s="56" t="s">
        <v>14</v>
      </c>
      <c r="E10" s="56" t="s">
        <v>81</v>
      </c>
      <c r="F10" s="57" t="s">
        <v>180</v>
      </c>
      <c r="G10" s="58" t="s">
        <v>138</v>
      </c>
      <c r="H10" s="58" t="s">
        <v>116</v>
      </c>
      <c r="I10" s="56" t="s">
        <v>201</v>
      </c>
      <c r="J10" s="58" t="s">
        <v>139</v>
      </c>
      <c r="K10" s="58" t="s">
        <v>117</v>
      </c>
      <c r="L10" s="61">
        <f t="shared" si="0"/>
        <v>6</v>
      </c>
      <c r="M10" s="67">
        <f t="shared" si="1"/>
        <v>6</v>
      </c>
      <c r="N10" s="85">
        <f t="shared" si="2"/>
        <v>0</v>
      </c>
      <c r="O10" s="56" t="s">
        <v>110</v>
      </c>
      <c r="P10" s="73" t="str">
        <f t="shared" si="3"/>
        <v>Yes</v>
      </c>
    </row>
    <row r="11" spans="1:18" s="60" customFormat="1" ht="120" x14ac:dyDescent="0.2">
      <c r="A11" s="55" t="s">
        <v>156</v>
      </c>
      <c r="B11" s="81" t="s">
        <v>145</v>
      </c>
      <c r="C11" s="86" t="s">
        <v>315</v>
      </c>
      <c r="D11" s="56" t="s">
        <v>35</v>
      </c>
      <c r="E11" s="56" t="s">
        <v>87</v>
      </c>
      <c r="F11" s="57" t="s">
        <v>185</v>
      </c>
      <c r="G11" s="58" t="s">
        <v>137</v>
      </c>
      <c r="H11" s="58" t="s">
        <v>116</v>
      </c>
      <c r="I11" s="56" t="s">
        <v>206</v>
      </c>
      <c r="J11" s="58" t="s">
        <v>139</v>
      </c>
      <c r="K11" s="58" t="s">
        <v>117</v>
      </c>
      <c r="L11" s="61">
        <f t="shared" si="0"/>
        <v>6</v>
      </c>
      <c r="M11" s="67">
        <f t="shared" si="1"/>
        <v>6</v>
      </c>
      <c r="N11" s="85">
        <f t="shared" si="2"/>
        <v>0</v>
      </c>
      <c r="O11" s="56" t="s">
        <v>111</v>
      </c>
      <c r="P11" s="73" t="str">
        <f t="shared" si="3"/>
        <v>Yes</v>
      </c>
    </row>
    <row r="12" spans="1:18" s="60" customFormat="1" ht="60" x14ac:dyDescent="0.2">
      <c r="A12" s="62" t="s">
        <v>144</v>
      </c>
      <c r="B12" s="81" t="s">
        <v>146</v>
      </c>
      <c r="C12" s="86" t="s">
        <v>319</v>
      </c>
      <c r="D12" s="63" t="s">
        <v>30</v>
      </c>
      <c r="E12" s="64" t="s">
        <v>91</v>
      </c>
      <c r="F12" s="65" t="s">
        <v>187</v>
      </c>
      <c r="G12" s="66" t="s">
        <v>139</v>
      </c>
      <c r="H12" s="66" t="s">
        <v>116</v>
      </c>
      <c r="I12" s="64" t="s">
        <v>209</v>
      </c>
      <c r="J12" s="66" t="s">
        <v>138</v>
      </c>
      <c r="K12" s="66" t="s">
        <v>118</v>
      </c>
      <c r="L12" s="59">
        <f t="shared" si="0"/>
        <v>6</v>
      </c>
      <c r="M12" s="67">
        <f t="shared" si="1"/>
        <v>6</v>
      </c>
      <c r="N12" s="85">
        <f t="shared" si="2"/>
        <v>0</v>
      </c>
      <c r="O12" s="63" t="s">
        <v>112</v>
      </c>
      <c r="P12" s="73" t="str">
        <f t="shared" si="3"/>
        <v>Yes</v>
      </c>
    </row>
    <row r="13" spans="1:18" s="60" customFormat="1" ht="75" x14ac:dyDescent="0.2">
      <c r="A13" s="55" t="s">
        <v>157</v>
      </c>
      <c r="B13" s="81" t="s">
        <v>147</v>
      </c>
      <c r="C13" s="86" t="s">
        <v>330</v>
      </c>
      <c r="D13" s="56" t="s">
        <v>14</v>
      </c>
      <c r="E13" s="56" t="s">
        <v>92</v>
      </c>
      <c r="F13" s="57" t="s">
        <v>188</v>
      </c>
      <c r="G13" s="58" t="s">
        <v>138</v>
      </c>
      <c r="H13" s="58" t="s">
        <v>116</v>
      </c>
      <c r="I13" s="56" t="s">
        <v>210</v>
      </c>
      <c r="J13" s="58" t="s">
        <v>139</v>
      </c>
      <c r="K13" s="58" t="s">
        <v>117</v>
      </c>
      <c r="L13" s="61">
        <f t="shared" si="0"/>
        <v>6</v>
      </c>
      <c r="M13" s="67">
        <f t="shared" si="1"/>
        <v>6</v>
      </c>
      <c r="N13" s="85">
        <f t="shared" si="2"/>
        <v>0</v>
      </c>
      <c r="O13" s="56" t="s">
        <v>112</v>
      </c>
      <c r="P13" s="73" t="str">
        <f t="shared" si="3"/>
        <v>Yes</v>
      </c>
    </row>
    <row r="14" spans="1:18" s="69" customFormat="1" ht="120" x14ac:dyDescent="0.2">
      <c r="A14" s="68" t="s">
        <v>159</v>
      </c>
      <c r="B14" s="81" t="s">
        <v>148</v>
      </c>
      <c r="C14" s="87" t="s">
        <v>73</v>
      </c>
      <c r="D14" s="56" t="s">
        <v>7</v>
      </c>
      <c r="E14" s="56" t="s">
        <v>100</v>
      </c>
      <c r="F14" s="56" t="s">
        <v>196</v>
      </c>
      <c r="G14" s="58" t="s">
        <v>138</v>
      </c>
      <c r="H14" s="58" t="s">
        <v>116</v>
      </c>
      <c r="I14" s="56" t="s">
        <v>220</v>
      </c>
      <c r="J14" s="58" t="s">
        <v>139</v>
      </c>
      <c r="K14" s="58" t="s">
        <v>117</v>
      </c>
      <c r="L14" s="67">
        <f t="shared" si="0"/>
        <v>6</v>
      </c>
      <c r="M14" s="67">
        <f t="shared" si="1"/>
        <v>6</v>
      </c>
      <c r="N14" s="85">
        <f t="shared" si="2"/>
        <v>0</v>
      </c>
      <c r="O14" s="56" t="s">
        <v>111</v>
      </c>
      <c r="P14" s="73" t="str">
        <f t="shared" si="3"/>
        <v>Yes</v>
      </c>
    </row>
    <row r="15" spans="1:18" s="60" customFormat="1" ht="75" x14ac:dyDescent="0.2">
      <c r="A15" s="55" t="s">
        <v>162</v>
      </c>
      <c r="B15" s="81" t="s">
        <v>149</v>
      </c>
      <c r="C15" s="87" t="s">
        <v>47</v>
      </c>
      <c r="D15" s="56" t="s">
        <v>199</v>
      </c>
      <c r="E15" s="56" t="s">
        <v>256</v>
      </c>
      <c r="F15" s="56" t="s">
        <v>105</v>
      </c>
      <c r="G15" s="58" t="s">
        <v>138</v>
      </c>
      <c r="H15" s="58" t="s">
        <v>117</v>
      </c>
      <c r="I15" s="56" t="s">
        <v>108</v>
      </c>
      <c r="J15" s="58" t="s">
        <v>140</v>
      </c>
      <c r="K15" s="58" t="s">
        <v>117</v>
      </c>
      <c r="L15" s="61">
        <f t="shared" si="0"/>
        <v>8</v>
      </c>
      <c r="M15" s="67">
        <f t="shared" si="1"/>
        <v>8</v>
      </c>
      <c r="N15" s="85">
        <f t="shared" si="2"/>
        <v>0</v>
      </c>
      <c r="O15" s="56" t="s">
        <v>111</v>
      </c>
      <c r="P15" s="73" t="s">
        <v>322</v>
      </c>
    </row>
    <row r="16" spans="1:18" s="60" customFormat="1" ht="75" x14ac:dyDescent="0.2">
      <c r="A16" s="55" t="s">
        <v>169</v>
      </c>
      <c r="B16" s="81" t="s">
        <v>239</v>
      </c>
      <c r="C16" s="87" t="s">
        <v>58</v>
      </c>
      <c r="D16" s="56" t="s">
        <v>18</v>
      </c>
      <c r="E16" s="56" t="s">
        <v>88</v>
      </c>
      <c r="F16" s="57" t="s">
        <v>186</v>
      </c>
      <c r="G16" s="58" t="s">
        <v>139</v>
      </c>
      <c r="H16" s="58" t="s">
        <v>116</v>
      </c>
      <c r="I16" s="56" t="s">
        <v>207</v>
      </c>
      <c r="J16" s="58" t="s">
        <v>140</v>
      </c>
      <c r="K16" s="58" t="s">
        <v>117</v>
      </c>
      <c r="L16" s="61">
        <f t="shared" si="0"/>
        <v>8</v>
      </c>
      <c r="M16" s="67">
        <f t="shared" si="1"/>
        <v>8</v>
      </c>
      <c r="N16" s="85">
        <f t="shared" si="2"/>
        <v>0</v>
      </c>
      <c r="O16" s="56" t="s">
        <v>111</v>
      </c>
      <c r="P16" s="73" t="s">
        <v>322</v>
      </c>
    </row>
    <row r="17" spans="1:16" s="60" customFormat="1" ht="45" x14ac:dyDescent="0.2">
      <c r="A17" s="55" t="s">
        <v>171</v>
      </c>
      <c r="B17" s="81" t="s">
        <v>240</v>
      </c>
      <c r="C17" s="87" t="s">
        <v>60</v>
      </c>
      <c r="D17" s="56" t="s">
        <v>43</v>
      </c>
      <c r="E17" s="56" t="s">
        <v>90</v>
      </c>
      <c r="F17" s="57" t="s">
        <v>184</v>
      </c>
      <c r="G17" s="58" t="s">
        <v>139</v>
      </c>
      <c r="H17" s="58" t="s">
        <v>116</v>
      </c>
      <c r="I17" s="56" t="s">
        <v>211</v>
      </c>
      <c r="J17" s="58" t="s">
        <v>140</v>
      </c>
      <c r="K17" s="58" t="s">
        <v>117</v>
      </c>
      <c r="L17" s="61">
        <f t="shared" si="0"/>
        <v>8</v>
      </c>
      <c r="M17" s="67">
        <f t="shared" si="1"/>
        <v>8</v>
      </c>
      <c r="N17" s="85">
        <f t="shared" si="2"/>
        <v>0</v>
      </c>
      <c r="O17" s="56" t="s">
        <v>111</v>
      </c>
      <c r="P17" s="73" t="s">
        <v>322</v>
      </c>
    </row>
    <row r="18" spans="1:16" s="60" customFormat="1" ht="90" x14ac:dyDescent="0.2">
      <c r="A18" s="55" t="s">
        <v>223</v>
      </c>
      <c r="B18" s="81" t="s">
        <v>241</v>
      </c>
      <c r="C18" s="86" t="s">
        <v>70</v>
      </c>
      <c r="D18" s="56" t="s">
        <v>35</v>
      </c>
      <c r="E18" s="56" t="s">
        <v>227</v>
      </c>
      <c r="F18" s="56" t="s">
        <v>194</v>
      </c>
      <c r="G18" s="58" t="s">
        <v>137</v>
      </c>
      <c r="H18" s="58" t="s">
        <v>116</v>
      </c>
      <c r="I18" s="56" t="s">
        <v>219</v>
      </c>
      <c r="J18" s="58" t="s">
        <v>138</v>
      </c>
      <c r="K18" s="58" t="s">
        <v>117</v>
      </c>
      <c r="L18" s="67">
        <f t="shared" si="0"/>
        <v>4</v>
      </c>
      <c r="M18" s="67">
        <v>6</v>
      </c>
      <c r="N18" s="85">
        <f t="shared" si="2"/>
        <v>2</v>
      </c>
      <c r="O18" s="56" t="s">
        <v>111</v>
      </c>
      <c r="P18" s="73" t="str">
        <f>IF(L18&lt;=6,"Yes")</f>
        <v>Yes</v>
      </c>
    </row>
    <row r="19" spans="1:16" s="60" customFormat="1" ht="75" x14ac:dyDescent="0.2">
      <c r="A19" s="68" t="s">
        <v>173</v>
      </c>
      <c r="B19" s="81" t="s">
        <v>150</v>
      </c>
      <c r="C19" s="86" t="s">
        <v>229</v>
      </c>
      <c r="D19" s="70" t="s">
        <v>11</v>
      </c>
      <c r="E19" s="56" t="s">
        <v>231</v>
      </c>
      <c r="F19" s="56" t="s">
        <v>232</v>
      </c>
      <c r="G19" s="58" t="s">
        <v>139</v>
      </c>
      <c r="H19" s="58" t="s">
        <v>117</v>
      </c>
      <c r="I19" s="56" t="s">
        <v>296</v>
      </c>
      <c r="J19" s="58" t="s">
        <v>139</v>
      </c>
      <c r="K19" s="58" t="s">
        <v>118</v>
      </c>
      <c r="L19" s="67">
        <f t="shared" si="0"/>
        <v>9</v>
      </c>
      <c r="M19" s="67">
        <f t="shared" ref="M19:M28" si="4">L19</f>
        <v>9</v>
      </c>
      <c r="N19" s="85">
        <f t="shared" si="2"/>
        <v>0</v>
      </c>
      <c r="O19" s="56" t="s">
        <v>110</v>
      </c>
      <c r="P19" s="73" t="s">
        <v>322</v>
      </c>
    </row>
    <row r="20" spans="1:16" s="60" customFormat="1" ht="90" x14ac:dyDescent="0.2">
      <c r="A20" s="68"/>
      <c r="B20" s="81" t="s">
        <v>151</v>
      </c>
      <c r="C20" s="86" t="s">
        <v>234</v>
      </c>
      <c r="D20" s="63" t="s">
        <v>28</v>
      </c>
      <c r="E20" s="56" t="s">
        <v>236</v>
      </c>
      <c r="F20" s="56" t="s">
        <v>235</v>
      </c>
      <c r="G20" s="58" t="s">
        <v>139</v>
      </c>
      <c r="H20" s="58" t="s">
        <v>117</v>
      </c>
      <c r="I20" s="56" t="s">
        <v>296</v>
      </c>
      <c r="J20" s="58" t="s">
        <v>139</v>
      </c>
      <c r="K20" s="58" t="s">
        <v>118</v>
      </c>
      <c r="L20" s="67">
        <f t="shared" si="0"/>
        <v>9</v>
      </c>
      <c r="M20" s="67">
        <f t="shared" si="4"/>
        <v>9</v>
      </c>
      <c r="N20" s="85">
        <f t="shared" si="2"/>
        <v>0</v>
      </c>
      <c r="O20" s="56" t="s">
        <v>110</v>
      </c>
      <c r="P20" s="73" t="s">
        <v>322</v>
      </c>
    </row>
    <row r="21" spans="1:16" s="60" customFormat="1" ht="105" x14ac:dyDescent="0.2">
      <c r="A21" s="68"/>
      <c r="B21" s="81" t="s">
        <v>242</v>
      </c>
      <c r="C21" s="88" t="s">
        <v>317</v>
      </c>
      <c r="D21" s="56" t="s">
        <v>35</v>
      </c>
      <c r="E21" s="77" t="s">
        <v>332</v>
      </c>
      <c r="F21" s="77" t="s">
        <v>331</v>
      </c>
      <c r="G21" s="78" t="s">
        <v>138</v>
      </c>
      <c r="H21" s="78" t="s">
        <v>117</v>
      </c>
      <c r="I21" s="77" t="s">
        <v>336</v>
      </c>
      <c r="J21" s="58" t="s">
        <v>139</v>
      </c>
      <c r="K21" s="58" t="s">
        <v>139</v>
      </c>
      <c r="L21" s="67">
        <f t="shared" si="0"/>
        <v>9</v>
      </c>
      <c r="M21" s="67">
        <f t="shared" si="4"/>
        <v>9</v>
      </c>
      <c r="N21" s="85">
        <f t="shared" si="2"/>
        <v>0</v>
      </c>
      <c r="O21" s="63" t="s">
        <v>301</v>
      </c>
      <c r="P21" s="73" t="s">
        <v>322</v>
      </c>
    </row>
    <row r="22" spans="1:16" s="60" customFormat="1" ht="60" x14ac:dyDescent="0.2">
      <c r="A22" s="68"/>
      <c r="B22" s="81" t="s">
        <v>152</v>
      </c>
      <c r="C22" s="88" t="s">
        <v>318</v>
      </c>
      <c r="D22" s="56" t="s">
        <v>35</v>
      </c>
      <c r="E22" s="77" t="s">
        <v>273</v>
      </c>
      <c r="F22" s="77" t="s">
        <v>274</v>
      </c>
      <c r="G22" s="78" t="s">
        <v>138</v>
      </c>
      <c r="H22" s="78" t="s">
        <v>116</v>
      </c>
      <c r="I22" s="77" t="s">
        <v>299</v>
      </c>
      <c r="J22" s="58" t="s">
        <v>139</v>
      </c>
      <c r="K22" s="58" t="s">
        <v>139</v>
      </c>
      <c r="L22" s="67">
        <f t="shared" si="0"/>
        <v>9</v>
      </c>
      <c r="M22" s="67">
        <f t="shared" si="4"/>
        <v>9</v>
      </c>
      <c r="N22" s="85">
        <f t="shared" si="2"/>
        <v>0</v>
      </c>
      <c r="O22" s="63" t="s">
        <v>301</v>
      </c>
      <c r="P22" s="73" t="s">
        <v>322</v>
      </c>
    </row>
    <row r="23" spans="1:16" s="60" customFormat="1" ht="60" x14ac:dyDescent="0.2">
      <c r="A23" s="55" t="s">
        <v>163</v>
      </c>
      <c r="B23" s="81" t="s">
        <v>153</v>
      </c>
      <c r="C23" s="87" t="s">
        <v>309</v>
      </c>
      <c r="D23" s="56" t="s">
        <v>14</v>
      </c>
      <c r="E23" s="56" t="s">
        <v>81</v>
      </c>
      <c r="F23" s="57" t="s">
        <v>181</v>
      </c>
      <c r="G23" s="58" t="s">
        <v>179</v>
      </c>
      <c r="H23" s="58" t="s">
        <v>116</v>
      </c>
      <c r="I23" s="56" t="s">
        <v>178</v>
      </c>
      <c r="J23" s="58" t="s">
        <v>179</v>
      </c>
      <c r="K23" s="58" t="s">
        <v>117</v>
      </c>
      <c r="L23" s="61">
        <f t="shared" si="0"/>
        <v>10</v>
      </c>
      <c r="M23" s="67">
        <f t="shared" si="4"/>
        <v>10</v>
      </c>
      <c r="N23" s="85">
        <f t="shared" si="2"/>
        <v>0</v>
      </c>
      <c r="O23" s="63" t="s">
        <v>111</v>
      </c>
      <c r="P23" s="73" t="s">
        <v>323</v>
      </c>
    </row>
    <row r="24" spans="1:16" s="60" customFormat="1" ht="75" x14ac:dyDescent="0.2">
      <c r="A24" s="55" t="s">
        <v>164</v>
      </c>
      <c r="B24" s="81" t="s">
        <v>154</v>
      </c>
      <c r="C24" s="87" t="s">
        <v>52</v>
      </c>
      <c r="D24" s="56" t="s">
        <v>19</v>
      </c>
      <c r="E24" s="56" t="s">
        <v>82</v>
      </c>
      <c r="F24" s="57" t="s">
        <v>182</v>
      </c>
      <c r="G24" s="58" t="s">
        <v>179</v>
      </c>
      <c r="H24" s="58" t="s">
        <v>116</v>
      </c>
      <c r="I24" s="56" t="s">
        <v>178</v>
      </c>
      <c r="J24" s="58" t="s">
        <v>179</v>
      </c>
      <c r="K24" s="58" t="s">
        <v>117</v>
      </c>
      <c r="L24" s="61">
        <f t="shared" si="0"/>
        <v>10</v>
      </c>
      <c r="M24" s="67">
        <f t="shared" si="4"/>
        <v>10</v>
      </c>
      <c r="N24" s="85">
        <f t="shared" si="2"/>
        <v>0</v>
      </c>
      <c r="O24" s="63" t="s">
        <v>110</v>
      </c>
      <c r="P24" s="73" t="s">
        <v>323</v>
      </c>
    </row>
    <row r="25" spans="1:16" s="60" customFormat="1" ht="45" x14ac:dyDescent="0.2">
      <c r="A25" s="55" t="s">
        <v>166</v>
      </c>
      <c r="B25" s="81" t="s">
        <v>243</v>
      </c>
      <c r="C25" s="87" t="s">
        <v>54</v>
      </c>
      <c r="D25" s="56" t="s">
        <v>32</v>
      </c>
      <c r="E25" s="56" t="s">
        <v>84</v>
      </c>
      <c r="F25" s="57" t="s">
        <v>192</v>
      </c>
      <c r="G25" s="58" t="s">
        <v>140</v>
      </c>
      <c r="H25" s="58" t="s">
        <v>116</v>
      </c>
      <c r="I25" s="56" t="s">
        <v>203</v>
      </c>
      <c r="J25" s="58" t="s">
        <v>179</v>
      </c>
      <c r="K25" s="58" t="s">
        <v>117</v>
      </c>
      <c r="L25" s="61">
        <f t="shared" si="0"/>
        <v>10</v>
      </c>
      <c r="M25" s="67">
        <f t="shared" si="4"/>
        <v>10</v>
      </c>
      <c r="N25" s="85">
        <f t="shared" si="2"/>
        <v>0</v>
      </c>
      <c r="O25" s="63" t="s">
        <v>112</v>
      </c>
      <c r="P25" s="73" t="s">
        <v>323</v>
      </c>
    </row>
    <row r="26" spans="1:16" s="60" customFormat="1" ht="45" x14ac:dyDescent="0.2">
      <c r="A26" s="55" t="s">
        <v>167</v>
      </c>
      <c r="B26" s="81" t="s">
        <v>244</v>
      </c>
      <c r="C26" s="87" t="s">
        <v>55</v>
      </c>
      <c r="D26" s="56" t="s">
        <v>12</v>
      </c>
      <c r="E26" s="56" t="s">
        <v>85</v>
      </c>
      <c r="F26" s="57" t="s">
        <v>253</v>
      </c>
      <c r="G26" s="58" t="s">
        <v>140</v>
      </c>
      <c r="H26" s="58" t="s">
        <v>116</v>
      </c>
      <c r="I26" s="56" t="s">
        <v>204</v>
      </c>
      <c r="J26" s="58" t="s">
        <v>179</v>
      </c>
      <c r="K26" s="58" t="s">
        <v>117</v>
      </c>
      <c r="L26" s="61">
        <f t="shared" si="0"/>
        <v>10</v>
      </c>
      <c r="M26" s="67">
        <f t="shared" si="4"/>
        <v>10</v>
      </c>
      <c r="N26" s="85">
        <f t="shared" si="2"/>
        <v>0</v>
      </c>
      <c r="O26" s="63" t="s">
        <v>111</v>
      </c>
      <c r="P26" s="73" t="s">
        <v>323</v>
      </c>
    </row>
    <row r="27" spans="1:16" s="60" customFormat="1" ht="60" x14ac:dyDescent="0.2">
      <c r="A27" s="55" t="s">
        <v>168</v>
      </c>
      <c r="B27" s="81" t="s">
        <v>155</v>
      </c>
      <c r="C27" s="86" t="s">
        <v>316</v>
      </c>
      <c r="D27" s="56" t="s">
        <v>35</v>
      </c>
      <c r="E27" s="56" t="s">
        <v>86</v>
      </c>
      <c r="F27" s="57" t="s">
        <v>255</v>
      </c>
      <c r="G27" s="58" t="s">
        <v>179</v>
      </c>
      <c r="H27" s="58" t="s">
        <v>116</v>
      </c>
      <c r="I27" s="56" t="s">
        <v>205</v>
      </c>
      <c r="J27" s="58" t="s">
        <v>179</v>
      </c>
      <c r="K27" s="58" t="s">
        <v>117</v>
      </c>
      <c r="L27" s="61">
        <f t="shared" si="0"/>
        <v>10</v>
      </c>
      <c r="M27" s="67">
        <f t="shared" si="4"/>
        <v>10</v>
      </c>
      <c r="N27" s="85">
        <f t="shared" si="2"/>
        <v>0</v>
      </c>
      <c r="O27" s="63" t="s">
        <v>112</v>
      </c>
      <c r="P27" s="73" t="s">
        <v>323</v>
      </c>
    </row>
    <row r="28" spans="1:16" s="60" customFormat="1" ht="90" x14ac:dyDescent="0.2">
      <c r="A28" s="68"/>
      <c r="B28" s="81" t="s">
        <v>245</v>
      </c>
      <c r="C28" s="88" t="s">
        <v>281</v>
      </c>
      <c r="D28" s="56" t="s">
        <v>35</v>
      </c>
      <c r="E28" s="77" t="s">
        <v>287</v>
      </c>
      <c r="F28" s="77" t="s">
        <v>286</v>
      </c>
      <c r="G28" s="78" t="s">
        <v>138</v>
      </c>
      <c r="H28" s="78" t="s">
        <v>117</v>
      </c>
      <c r="I28" s="77" t="s">
        <v>329</v>
      </c>
      <c r="J28" s="58" t="s">
        <v>140</v>
      </c>
      <c r="K28" s="58" t="s">
        <v>118</v>
      </c>
      <c r="L28" s="67">
        <f t="shared" si="0"/>
        <v>12</v>
      </c>
      <c r="M28" s="67">
        <f t="shared" si="4"/>
        <v>12</v>
      </c>
      <c r="N28" s="85">
        <f t="shared" si="2"/>
        <v>0</v>
      </c>
      <c r="O28" s="63" t="s">
        <v>301</v>
      </c>
      <c r="P28" s="73" t="s">
        <v>323</v>
      </c>
    </row>
    <row r="29" spans="1:16" s="60" customFormat="1" ht="60" customHeight="1" x14ac:dyDescent="0.25">
      <c r="A29" s="68"/>
      <c r="B29" s="81" t="s">
        <v>246</v>
      </c>
      <c r="C29" s="88" t="s">
        <v>294</v>
      </c>
      <c r="D29" s="56" t="s">
        <v>35</v>
      </c>
      <c r="E29" s="72" t="s">
        <v>289</v>
      </c>
      <c r="F29" s="72"/>
      <c r="G29" s="72"/>
      <c r="H29" s="72"/>
      <c r="I29" s="72"/>
      <c r="J29" s="72"/>
      <c r="K29" s="72"/>
      <c r="L29" s="72"/>
      <c r="M29" s="72"/>
      <c r="N29" s="9"/>
      <c r="O29" s="72"/>
      <c r="P29" s="72"/>
    </row>
    <row r="31" spans="1:16" hidden="1" x14ac:dyDescent="0.25"/>
    <row r="32" spans="1:16" hidden="1" x14ac:dyDescent="0.25"/>
    <row r="33" spans="3:16" hidden="1" x14ac:dyDescent="0.25">
      <c r="C33" s="44" t="s">
        <v>20</v>
      </c>
      <c r="D33" s="44" t="s">
        <v>21</v>
      </c>
      <c r="E33" s="44" t="s">
        <v>22</v>
      </c>
      <c r="F33" s="44" t="s">
        <v>23</v>
      </c>
      <c r="G33" s="96" t="s">
        <v>109</v>
      </c>
      <c r="H33" s="97"/>
      <c r="I33" s="96" t="s">
        <v>125</v>
      </c>
      <c r="J33" s="97"/>
      <c r="K33" s="96" t="s">
        <v>174</v>
      </c>
      <c r="L33" s="97"/>
      <c r="M33" s="84"/>
    </row>
    <row r="34" spans="3:16" hidden="1" x14ac:dyDescent="0.25">
      <c r="C34" s="45" t="s">
        <v>24</v>
      </c>
      <c r="D34" s="45" t="s">
        <v>116</v>
      </c>
      <c r="E34" s="46" t="s">
        <v>122</v>
      </c>
      <c r="F34" s="45" t="s">
        <v>137</v>
      </c>
      <c r="G34" s="89" t="s">
        <v>110</v>
      </c>
      <c r="H34" s="90"/>
      <c r="I34" s="91" t="s">
        <v>126</v>
      </c>
      <c r="J34" s="92"/>
      <c r="K34" s="47" t="s">
        <v>126</v>
      </c>
      <c r="L34" s="74">
        <v>1</v>
      </c>
      <c r="M34" s="74">
        <v>1</v>
      </c>
      <c r="O34" s="41" t="s">
        <v>129</v>
      </c>
      <c r="P34" s="41" t="s">
        <v>126</v>
      </c>
    </row>
    <row r="35" spans="3:16" hidden="1" x14ac:dyDescent="0.25">
      <c r="C35" s="45" t="s">
        <v>12</v>
      </c>
      <c r="D35" s="45" t="s">
        <v>117</v>
      </c>
      <c r="E35" s="48" t="s">
        <v>123</v>
      </c>
      <c r="F35" s="45" t="s">
        <v>138</v>
      </c>
      <c r="G35" s="89" t="s">
        <v>111</v>
      </c>
      <c r="H35" s="90"/>
      <c r="I35" s="98" t="s">
        <v>127</v>
      </c>
      <c r="J35" s="99"/>
      <c r="K35" s="47" t="s">
        <v>127</v>
      </c>
      <c r="L35" s="75"/>
      <c r="M35" s="75"/>
      <c r="O35" s="41" t="s">
        <v>130</v>
      </c>
      <c r="P35" s="49" t="s">
        <v>126</v>
      </c>
    </row>
    <row r="36" spans="3:16" hidden="1" x14ac:dyDescent="0.25">
      <c r="C36" s="45" t="s">
        <v>25</v>
      </c>
      <c r="D36" s="45" t="s">
        <v>118</v>
      </c>
      <c r="E36" s="50" t="s">
        <v>124</v>
      </c>
      <c r="F36" s="45" t="s">
        <v>139</v>
      </c>
      <c r="G36" s="89" t="s">
        <v>112</v>
      </c>
      <c r="H36" s="90"/>
      <c r="I36" s="100" t="s">
        <v>322</v>
      </c>
      <c r="J36" s="101"/>
      <c r="K36" s="41" t="s">
        <v>322</v>
      </c>
      <c r="L36" s="76"/>
      <c r="M36" s="76"/>
      <c r="O36" s="41" t="s">
        <v>131</v>
      </c>
      <c r="P36" s="49" t="s">
        <v>126</v>
      </c>
    </row>
    <row r="37" spans="3:16" hidden="1" x14ac:dyDescent="0.25">
      <c r="C37" s="45" t="s">
        <v>26</v>
      </c>
      <c r="D37" s="45" t="s">
        <v>119</v>
      </c>
      <c r="E37" s="51"/>
      <c r="F37" s="45" t="s">
        <v>140</v>
      </c>
      <c r="G37" s="89" t="s">
        <v>113</v>
      </c>
      <c r="H37" s="90"/>
      <c r="O37" s="41" t="s">
        <v>132</v>
      </c>
      <c r="P37" s="49" t="s">
        <v>126</v>
      </c>
    </row>
    <row r="38" spans="3:16" hidden="1" x14ac:dyDescent="0.25">
      <c r="C38" s="45" t="s">
        <v>27</v>
      </c>
      <c r="D38" s="45"/>
      <c r="E38" s="51"/>
      <c r="F38" s="47" t="s">
        <v>179</v>
      </c>
      <c r="G38" s="89" t="s">
        <v>114</v>
      </c>
      <c r="H38" s="90"/>
      <c r="O38" s="41" t="s">
        <v>133</v>
      </c>
      <c r="P38" s="49" t="s">
        <v>126</v>
      </c>
    </row>
    <row r="39" spans="3:16" hidden="1" x14ac:dyDescent="0.25">
      <c r="C39" s="45" t="s">
        <v>10</v>
      </c>
      <c r="D39" s="45"/>
      <c r="G39" s="89" t="s">
        <v>115</v>
      </c>
      <c r="H39" s="90"/>
      <c r="O39" s="41" t="s">
        <v>135</v>
      </c>
      <c r="P39" s="49" t="s">
        <v>126</v>
      </c>
    </row>
    <row r="40" spans="3:16" hidden="1" x14ac:dyDescent="0.25">
      <c r="C40" s="45" t="s">
        <v>28</v>
      </c>
      <c r="G40" s="89" t="s">
        <v>301</v>
      </c>
      <c r="H40" s="90"/>
      <c r="O40" s="41" t="s">
        <v>136</v>
      </c>
      <c r="P40" s="49" t="s">
        <v>126</v>
      </c>
    </row>
    <row r="41" spans="3:16" hidden="1" x14ac:dyDescent="0.25">
      <c r="C41" s="45" t="s">
        <v>7</v>
      </c>
      <c r="F41" s="41">
        <v>6</v>
      </c>
      <c r="O41" s="41" t="s">
        <v>134</v>
      </c>
      <c r="P41" s="49" t="s">
        <v>126</v>
      </c>
    </row>
    <row r="42" spans="3:16" hidden="1" x14ac:dyDescent="0.25">
      <c r="C42" s="45" t="s">
        <v>13</v>
      </c>
      <c r="F42" s="41">
        <v>9</v>
      </c>
      <c r="P42" s="52"/>
    </row>
    <row r="43" spans="3:16" hidden="1" x14ac:dyDescent="0.25">
      <c r="C43" s="45" t="s">
        <v>14</v>
      </c>
      <c r="F43" s="41">
        <v>12</v>
      </c>
      <c r="P43" s="49"/>
    </row>
    <row r="44" spans="3:16" hidden="1" x14ac:dyDescent="0.25">
      <c r="C44" s="45" t="s">
        <v>19</v>
      </c>
      <c r="F44" s="41">
        <v>25</v>
      </c>
    </row>
    <row r="45" spans="3:16" hidden="1" x14ac:dyDescent="0.25">
      <c r="C45" s="45" t="s">
        <v>199</v>
      </c>
    </row>
    <row r="46" spans="3:16" hidden="1" x14ac:dyDescent="0.25">
      <c r="C46" s="45" t="s">
        <v>29</v>
      </c>
    </row>
    <row r="47" spans="3:16" hidden="1" x14ac:dyDescent="0.25">
      <c r="C47" s="45" t="s">
        <v>11</v>
      </c>
    </row>
    <row r="48" spans="3:16" hidden="1" x14ac:dyDescent="0.25">
      <c r="C48" s="45" t="s">
        <v>30</v>
      </c>
    </row>
    <row r="49" spans="3:18" hidden="1" x14ac:dyDescent="0.25">
      <c r="C49" s="45" t="s">
        <v>15</v>
      </c>
    </row>
    <row r="50" spans="3:18" hidden="1" x14ac:dyDescent="0.25">
      <c r="C50" s="45" t="s">
        <v>31</v>
      </c>
    </row>
    <row r="51" spans="3:18" hidden="1" x14ac:dyDescent="0.25">
      <c r="C51" s="45" t="s">
        <v>32</v>
      </c>
    </row>
    <row r="52" spans="3:18" hidden="1" x14ac:dyDescent="0.25">
      <c r="C52" s="45" t="s">
        <v>33</v>
      </c>
    </row>
    <row r="53" spans="3:18" hidden="1" x14ac:dyDescent="0.25">
      <c r="C53" s="45" t="s">
        <v>34</v>
      </c>
    </row>
    <row r="54" spans="3:18" hidden="1" x14ac:dyDescent="0.25">
      <c r="C54" s="45" t="s">
        <v>9</v>
      </c>
    </row>
    <row r="55" spans="3:18" hidden="1" x14ac:dyDescent="0.25">
      <c r="C55" s="45" t="s">
        <v>18</v>
      </c>
    </row>
    <row r="56" spans="3:18" hidden="1" x14ac:dyDescent="0.25">
      <c r="C56" s="45" t="s">
        <v>35</v>
      </c>
    </row>
    <row r="57" spans="3:18" hidden="1" x14ac:dyDescent="0.25">
      <c r="C57" s="45" t="s">
        <v>17</v>
      </c>
    </row>
    <row r="58" spans="3:18" hidden="1" x14ac:dyDescent="0.25">
      <c r="C58" s="45" t="s">
        <v>36</v>
      </c>
    </row>
    <row r="59" spans="3:18" hidden="1" x14ac:dyDescent="0.25">
      <c r="C59" s="45" t="s">
        <v>16</v>
      </c>
    </row>
    <row r="60" spans="3:18" hidden="1" x14ac:dyDescent="0.25">
      <c r="C60" s="45" t="s">
        <v>37</v>
      </c>
    </row>
    <row r="61" spans="3:18" hidden="1" x14ac:dyDescent="0.25">
      <c r="C61" s="45" t="s">
        <v>38</v>
      </c>
    </row>
    <row r="62" spans="3:18" hidden="1" x14ac:dyDescent="0.25">
      <c r="C62" s="45" t="s">
        <v>39</v>
      </c>
    </row>
    <row r="63" spans="3:18" hidden="1" x14ac:dyDescent="0.25">
      <c r="C63" s="45" t="s">
        <v>40</v>
      </c>
    </row>
    <row r="64" spans="3:18" hidden="1" x14ac:dyDescent="0.25">
      <c r="C64" s="45" t="s">
        <v>41</v>
      </c>
      <c r="N64" s="4"/>
      <c r="Q64" s="53" t="s">
        <v>44</v>
      </c>
      <c r="R64" s="53" t="s">
        <v>44</v>
      </c>
    </row>
    <row r="65" spans="2:16" hidden="1" x14ac:dyDescent="0.25">
      <c r="C65" s="45" t="s">
        <v>42</v>
      </c>
    </row>
    <row r="66" spans="2:16" hidden="1" x14ac:dyDescent="0.25">
      <c r="C66" s="45" t="s">
        <v>8</v>
      </c>
    </row>
    <row r="67" spans="2:16" hidden="1" x14ac:dyDescent="0.25">
      <c r="C67" s="45" t="s">
        <v>43</v>
      </c>
    </row>
    <row r="68" spans="2:16" hidden="1" x14ac:dyDescent="0.25">
      <c r="B68" s="54" t="s">
        <v>44</v>
      </c>
      <c r="C68" s="53" t="s">
        <v>44</v>
      </c>
      <c r="D68" s="53" t="s">
        <v>44</v>
      </c>
      <c r="E68" s="53" t="s">
        <v>44</v>
      </c>
      <c r="F68" s="53" t="s">
        <v>44</v>
      </c>
      <c r="G68" s="53" t="s">
        <v>44</v>
      </c>
      <c r="H68" s="53" t="s">
        <v>44</v>
      </c>
      <c r="I68" s="53" t="s">
        <v>44</v>
      </c>
      <c r="J68" s="53" t="s">
        <v>44</v>
      </c>
      <c r="K68" s="53" t="s">
        <v>44</v>
      </c>
      <c r="L68" s="53" t="s">
        <v>44</v>
      </c>
      <c r="M68" s="53" t="s">
        <v>44</v>
      </c>
      <c r="O68" s="53" t="s">
        <v>44</v>
      </c>
      <c r="P68" s="53" t="s">
        <v>44</v>
      </c>
    </row>
    <row r="69" spans="2:16" hidden="1" x14ac:dyDescent="0.25"/>
    <row r="70" spans="2:16" hidden="1" x14ac:dyDescent="0.25"/>
    <row r="71" spans="2:16" hidden="1" x14ac:dyDescent="0.25"/>
    <row r="72" spans="2:16" hidden="1" x14ac:dyDescent="0.25"/>
    <row r="73" spans="2:16" hidden="1" x14ac:dyDescent="0.25"/>
    <row r="74" spans="2:16" hidden="1" x14ac:dyDescent="0.25"/>
    <row r="75" spans="2:16" hidden="1" x14ac:dyDescent="0.25"/>
    <row r="76" spans="2:16" hidden="1" x14ac:dyDescent="0.25"/>
    <row r="77" spans="2:16" hidden="1" x14ac:dyDescent="0.25"/>
  </sheetData>
  <sheetProtection algorithmName="SHA-512" hashValue="YBgRfbK1u0O8JPLEXlNuCi2tya9Q588ZHgTxxz0s49v8gsuYFq1cNEZXdfPn43IpJJWivztryzu9FgKdjsQdeQ==" saltValue="uORsBlMxmPbpvy4TCcVesg==" spinCount="100000" sheet="1" objects="1" scenarios="1" selectLockedCells="1" sort="0" autoFilter="0" selectUnlockedCells="1"/>
  <protectedRanges>
    <protectedRange sqref="B5:P29" name="Allow Board Filtering"/>
    <protectedRange sqref="O6:O29" name="Risk 3"/>
    <protectedRange sqref="H13 C9:H12 F8:H8 C8:D8 C6:H7 D26:H29 C14:H25" name="Risk 1"/>
    <protectedRange sqref="K13 I6:K12 I14:K29" name="Risk 2"/>
    <protectedRange sqref="E8" name="Risk 1_1"/>
    <protectedRange sqref="B5:P29" name="Board Filtering"/>
  </protectedRanges>
  <autoFilter ref="B5:P29" xr:uid="{00000000-0001-0000-0000-000000000000}">
    <sortState xmlns:xlrd2="http://schemas.microsoft.com/office/spreadsheetml/2017/richdata2" ref="B6:P29">
      <sortCondition ref="B5:B29"/>
    </sortState>
  </autoFilter>
  <mergeCells count="14">
    <mergeCell ref="G39:H39"/>
    <mergeCell ref="G40:H40"/>
    <mergeCell ref="G35:H35"/>
    <mergeCell ref="I35:J35"/>
    <mergeCell ref="G36:H36"/>
    <mergeCell ref="I36:J36"/>
    <mergeCell ref="G37:H37"/>
    <mergeCell ref="G38:H38"/>
    <mergeCell ref="G34:H34"/>
    <mergeCell ref="I34:J34"/>
    <mergeCell ref="B2:R2"/>
    <mergeCell ref="G33:H33"/>
    <mergeCell ref="I33:J33"/>
    <mergeCell ref="K33:L33"/>
  </mergeCells>
  <conditionalFormatting sqref="O5">
    <cfRule type="top10" dxfId="128" priority="97" rank="10"/>
    <cfRule type="expression" dxfId="127" priority="98">
      <formula>LEFT(O5,1)="2"</formula>
    </cfRule>
    <cfRule type="expression" dxfId="126" priority="99">
      <formula>LEFT(O5,1)="3"</formula>
    </cfRule>
    <cfRule type="expression" dxfId="125" priority="100">
      <formula>LEFT(O5,1)="4"</formula>
    </cfRule>
    <cfRule type="expression" dxfId="124" priority="101">
      <formula>LEFT(O5,1)="5"</formula>
    </cfRule>
    <cfRule type="expression" dxfId="123" priority="102">
      <formula>LEFT(O5,1)="6"</formula>
    </cfRule>
  </conditionalFormatting>
  <conditionalFormatting sqref="L5">
    <cfRule type="expression" dxfId="122" priority="91" stopIfTrue="1">
      <formula>LEFT(L5,1)="1"</formula>
    </cfRule>
    <cfRule type="expression" dxfId="121" priority="92" stopIfTrue="1">
      <formula>LEFT(L5,1)="2"</formula>
    </cfRule>
    <cfRule type="expression" dxfId="120" priority="93" stopIfTrue="1">
      <formula>LEFT(L5,1)="3"</formula>
    </cfRule>
    <cfRule type="expression" dxfId="119" priority="94" stopIfTrue="1">
      <formula>LEFT(L5,1)="4"</formula>
    </cfRule>
    <cfRule type="expression" dxfId="118" priority="95" stopIfTrue="1">
      <formula>LEFT(L5,1)="5"</formula>
    </cfRule>
    <cfRule type="expression" dxfId="117" priority="96" stopIfTrue="1">
      <formula>LEFT(L5,1)="6"</formula>
    </cfRule>
  </conditionalFormatting>
  <conditionalFormatting sqref="K34">
    <cfRule type="cellIs" dxfId="116" priority="90" operator="lessThanOrEqual">
      <formula>6</formula>
    </cfRule>
  </conditionalFormatting>
  <conditionalFormatting sqref="L34:L35">
    <cfRule type="cellIs" dxfId="115" priority="88" operator="lessThan">
      <formula>6</formula>
    </cfRule>
    <cfRule type="cellIs" dxfId="114" priority="89" operator="greaterThanOrEqual">
      <formula>7</formula>
    </cfRule>
  </conditionalFormatting>
  <conditionalFormatting sqref="P5">
    <cfRule type="expression" dxfId="113" priority="82" stopIfTrue="1">
      <formula>LEFT(P5,1)="1"</formula>
    </cfRule>
    <cfRule type="expression" dxfId="112" priority="83" stopIfTrue="1">
      <formula>LEFT(P5,1)="2"</formula>
    </cfRule>
    <cfRule type="expression" dxfId="111" priority="84" stopIfTrue="1">
      <formula>LEFT(P5,1)="3"</formula>
    </cfRule>
    <cfRule type="expression" dxfId="110" priority="85" stopIfTrue="1">
      <formula>LEFT(P5,1)="4"</formula>
    </cfRule>
    <cfRule type="expression" dxfId="109" priority="86" stopIfTrue="1">
      <formula>LEFT(P5,1)="5"</formula>
    </cfRule>
    <cfRule type="expression" dxfId="108" priority="87" stopIfTrue="1">
      <formula>LEFT(P5,1)="6"</formula>
    </cfRule>
  </conditionalFormatting>
  <conditionalFormatting sqref="P29">
    <cfRule type="top10" dxfId="107" priority="506" rank="10"/>
    <cfRule type="cellIs" dxfId="106" priority="507" operator="equal">
      <formula>"No"</formula>
    </cfRule>
  </conditionalFormatting>
  <conditionalFormatting sqref="C26:C29">
    <cfRule type="top10" dxfId="105" priority="510" rank="10"/>
    <cfRule type="cellIs" dxfId="104" priority="511" operator="equal">
      <formula>"No"</formula>
    </cfRule>
  </conditionalFormatting>
  <conditionalFormatting sqref="P29">
    <cfRule type="colorScale" priority="80">
      <colorScale>
        <cfvo type="min"/>
        <cfvo type="num" val="6"/>
        <cfvo type="max"/>
        <color rgb="FFFF0000"/>
        <color rgb="FFFFC000"/>
        <color rgb="FF00B050"/>
      </colorScale>
    </cfRule>
  </conditionalFormatting>
  <conditionalFormatting sqref="L34">
    <cfRule type="cellIs" dxfId="103" priority="79" operator="between">
      <formula>8</formula>
      <formula>20</formula>
    </cfRule>
  </conditionalFormatting>
  <conditionalFormatting sqref="P6:P28">
    <cfRule type="colorScale" priority="78">
      <colorScale>
        <cfvo type="min"/>
        <cfvo type="percentile" val="50"/>
        <cfvo type="max"/>
        <color rgb="FFF8696B"/>
        <color rgb="FFFFEB84"/>
        <color rgb="FF63BE7B"/>
      </colorScale>
    </cfRule>
  </conditionalFormatting>
  <conditionalFormatting sqref="P6:P28">
    <cfRule type="containsText" dxfId="102" priority="76" operator="containsText" text="No">
      <formula>NOT(ISERROR(SEARCH("No",P6)))</formula>
    </cfRule>
  </conditionalFormatting>
  <conditionalFormatting sqref="P6:P28">
    <cfRule type="containsText" dxfId="101" priority="74" operator="containsText" text="Not yet">
      <formula>NOT(ISERROR(SEARCH("Not yet",P6)))</formula>
    </cfRule>
    <cfRule type="containsText" dxfId="100" priority="75" operator="containsText" text="Yes">
      <formula>NOT(ISERROR(SEARCH("Yes",P6)))</formula>
    </cfRule>
  </conditionalFormatting>
  <conditionalFormatting sqref="N6:N28">
    <cfRule type="iconSet" priority="49">
      <iconSet iconSet="3Arrows" showValue="0" reverse="1">
        <cfvo type="percent" val="0"/>
        <cfvo type="num" val="0"/>
        <cfvo type="num" val="1"/>
      </iconSet>
    </cfRule>
  </conditionalFormatting>
  <conditionalFormatting sqref="M5">
    <cfRule type="expression" dxfId="99" priority="22" stopIfTrue="1">
      <formula>LEFT(M5,1)="1"</formula>
    </cfRule>
    <cfRule type="expression" dxfId="98" priority="23" stopIfTrue="1">
      <formula>LEFT(M5,1)="2"</formula>
    </cfRule>
    <cfRule type="expression" dxfId="97" priority="24" stopIfTrue="1">
      <formula>LEFT(M5,1)="3"</formula>
    </cfRule>
    <cfRule type="expression" dxfId="96" priority="25" stopIfTrue="1">
      <formula>LEFT(M5,1)="4"</formula>
    </cfRule>
    <cfRule type="expression" dxfId="95" priority="26" stopIfTrue="1">
      <formula>LEFT(M5,1)="5"</formula>
    </cfRule>
    <cfRule type="expression" dxfId="94" priority="27" stopIfTrue="1">
      <formula>LEFT(M5,1)="6"</formula>
    </cfRule>
  </conditionalFormatting>
  <conditionalFormatting sqref="M34:M35">
    <cfRule type="cellIs" dxfId="93" priority="20" operator="lessThan">
      <formula>6</formula>
    </cfRule>
    <cfRule type="cellIs" dxfId="92" priority="21" operator="greaterThanOrEqual">
      <formula>7</formula>
    </cfRule>
  </conditionalFormatting>
  <conditionalFormatting sqref="M34">
    <cfRule type="cellIs" dxfId="91" priority="19" operator="between">
      <formula>8</formula>
      <formula>20</formula>
    </cfRule>
  </conditionalFormatting>
  <conditionalFormatting sqref="N5">
    <cfRule type="expression" dxfId="90" priority="7" stopIfTrue="1">
      <formula>LEFT(N5,1)="1"</formula>
    </cfRule>
    <cfRule type="expression" dxfId="89" priority="8" stopIfTrue="1">
      <formula>LEFT(N5,1)="2"</formula>
    </cfRule>
    <cfRule type="expression" dxfId="88" priority="9" stopIfTrue="1">
      <formula>LEFT(N5,1)="3"</formula>
    </cfRule>
    <cfRule type="expression" dxfId="87" priority="10" stopIfTrue="1">
      <formula>LEFT(N5,1)="4"</formula>
    </cfRule>
    <cfRule type="expression" dxfId="86" priority="11" stopIfTrue="1">
      <formula>LEFT(N5,1)="5"</formula>
    </cfRule>
    <cfRule type="expression" dxfId="85" priority="12" stopIfTrue="1">
      <formula>LEFT(N5,1)="6"</formula>
    </cfRule>
  </conditionalFormatting>
  <dataValidations count="4">
    <dataValidation type="list" allowBlank="1" showInputMessage="1" showErrorMessage="1" sqref="G14:G29 J14:J26 J27:K29 J6:J12 G6:G12" xr:uid="{00000000-0002-0000-0000-000000000000}">
      <formula1>$F$34:$F$38</formula1>
    </dataValidation>
    <dataValidation type="list" allowBlank="1" showInputMessage="1" showErrorMessage="1" sqref="D6:D12 D14:D29" xr:uid="{00000000-0002-0000-0000-000001000000}">
      <formula1>$C$34:$C$67</formula1>
    </dataValidation>
    <dataValidation type="list" allowBlank="1" showInputMessage="1" showErrorMessage="1" sqref="H6:H29 K6:K26" xr:uid="{00000000-0002-0000-0000-000002000000}">
      <formula1>$D$34:$D$37</formula1>
    </dataValidation>
    <dataValidation type="list" allowBlank="1" showInputMessage="1" showErrorMessage="1" sqref="O6:O29" xr:uid="{00000000-0002-0000-0000-000003000000}">
      <formula1>$G$34:$G$40</formula1>
    </dataValidation>
  </dataValidations>
  <pageMargins left="0.51181102362204722" right="0.31496062992125984" top="0.35433070866141736" bottom="0.15748031496062992" header="0" footer="0"/>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
  <sheetViews>
    <sheetView workbookViewId="0"/>
  </sheetViews>
  <sheetFormatPr defaultRowHeight="15" x14ac:dyDescent="0.25"/>
  <sheetData>
    <row r="1" spans="1:1" x14ac:dyDescent="0.25">
      <c r="A1" t="s">
        <v>311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
  <sheetViews>
    <sheetView workbookViewId="0"/>
  </sheetViews>
  <sheetFormatPr defaultRowHeight="15" x14ac:dyDescent="0.25"/>
  <sheetData>
    <row r="1" spans="1:1" x14ac:dyDescent="0.25">
      <c r="A1" t="s">
        <v>313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sheetPr>
  <dimension ref="A1"/>
  <sheetViews>
    <sheetView topLeftCell="B1"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sheetPr>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59EE2"/>
    <pageSetUpPr fitToPage="1"/>
  </sheetPr>
  <dimension ref="A1:P68"/>
  <sheetViews>
    <sheetView topLeftCell="B1" zoomScale="85" zoomScaleNormal="85" zoomScaleSheetLayoutView="85" workbookViewId="0">
      <pane ySplit="5" topLeftCell="A36" activePane="bottomLeft" state="frozen"/>
      <selection activeCell="D5" sqref="D5"/>
      <selection pane="bottomLeft" activeCell="D15" sqref="D15"/>
    </sheetView>
  </sheetViews>
  <sheetFormatPr defaultColWidth="9.28515625" defaultRowHeight="14.25" x14ac:dyDescent="0.2"/>
  <cols>
    <col min="1" max="1" width="6.42578125" style="41" hidden="1" customWidth="1"/>
    <col min="2" max="2" width="33.7109375" style="42" customWidth="1"/>
    <col min="3" max="3" width="45.7109375" style="41" bestFit="1" customWidth="1"/>
    <col min="4" max="4" width="23" style="41" customWidth="1"/>
    <col min="5" max="5" width="25.7109375" style="41" customWidth="1"/>
    <col min="6" max="6" width="21.42578125" style="41" customWidth="1"/>
    <col min="7" max="7" width="18" style="41" customWidth="1"/>
    <col min="8" max="8" width="24.5703125" style="41" customWidth="1"/>
    <col min="9" max="9" width="38.7109375" style="41" customWidth="1"/>
    <col min="10" max="10" width="20.5703125" style="41" bestFit="1" customWidth="1"/>
    <col min="11" max="11" width="20.140625" style="41" customWidth="1"/>
    <col min="12" max="12" width="18.28515625" style="41" customWidth="1"/>
    <col min="13" max="13" width="22" style="41" customWidth="1"/>
    <col min="14" max="14" width="19.7109375" style="41" customWidth="1"/>
    <col min="15" max="15" width="15" style="41" customWidth="1"/>
    <col min="16" max="16" width="20.42578125" style="41" customWidth="1"/>
    <col min="17" max="16384" width="9.28515625" style="41"/>
  </cols>
  <sheetData>
    <row r="1" spans="1:16" ht="15" thickBot="1" x14ac:dyDescent="0.25"/>
    <row r="2" spans="1:16" ht="24" thickBot="1" x14ac:dyDescent="0.25">
      <c r="B2" s="93" t="s">
        <v>326</v>
      </c>
      <c r="C2" s="94"/>
      <c r="D2" s="94"/>
      <c r="E2" s="94"/>
      <c r="F2" s="94"/>
      <c r="G2" s="94"/>
      <c r="H2" s="94"/>
      <c r="I2" s="94"/>
      <c r="J2" s="94"/>
      <c r="K2" s="94"/>
      <c r="L2" s="94"/>
      <c r="M2" s="94"/>
      <c r="N2" s="94"/>
      <c r="O2" s="94"/>
      <c r="P2" s="95"/>
    </row>
    <row r="3" spans="1:16" ht="18" x14ac:dyDescent="0.25">
      <c r="P3" s="43"/>
    </row>
    <row r="5" spans="1:16" ht="60" x14ac:dyDescent="0.2">
      <c r="B5" s="82" t="s">
        <v>325</v>
      </c>
      <c r="C5" s="82" t="s">
        <v>327</v>
      </c>
      <c r="D5" s="82" t="s">
        <v>1</v>
      </c>
      <c r="E5" s="82" t="s">
        <v>106</v>
      </c>
      <c r="F5" s="82" t="s">
        <v>2</v>
      </c>
      <c r="G5" s="82" t="s">
        <v>4</v>
      </c>
      <c r="H5" s="82" t="s">
        <v>3</v>
      </c>
      <c r="I5" s="82" t="s">
        <v>5</v>
      </c>
      <c r="J5" s="82" t="s">
        <v>120</v>
      </c>
      <c r="K5" s="82" t="s">
        <v>121</v>
      </c>
      <c r="L5" s="83" t="s">
        <v>175</v>
      </c>
      <c r="M5" s="83" t="s">
        <v>6</v>
      </c>
      <c r="N5" s="83" t="s">
        <v>176</v>
      </c>
    </row>
    <row r="6" spans="1:16" s="60" customFormat="1" ht="135" x14ac:dyDescent="0.2">
      <c r="A6" s="55" t="s">
        <v>158</v>
      </c>
      <c r="B6" s="81" t="s">
        <v>237</v>
      </c>
      <c r="C6" s="80" t="s">
        <v>71</v>
      </c>
      <c r="D6" s="56" t="s">
        <v>14</v>
      </c>
      <c r="E6" s="56" t="s">
        <v>98</v>
      </c>
      <c r="F6" s="56" t="s">
        <v>195</v>
      </c>
      <c r="G6" s="58" t="s">
        <v>137</v>
      </c>
      <c r="H6" s="58" t="s">
        <v>116</v>
      </c>
      <c r="I6" s="56" t="s">
        <v>254</v>
      </c>
      <c r="J6" s="58" t="s">
        <v>137</v>
      </c>
      <c r="K6" s="58" t="s">
        <v>117</v>
      </c>
      <c r="L6" s="67">
        <f t="shared" ref="L6:L28" si="0">VALUE(LEFT(J6,1))*VALUE(LEFT(K6,1))</f>
        <v>2</v>
      </c>
      <c r="M6" s="56" t="s">
        <v>111</v>
      </c>
      <c r="N6" s="73" t="str">
        <f t="shared" ref="N6:N14" si="1">IF(L6&lt;=6,"Yes")</f>
        <v>Yes</v>
      </c>
    </row>
    <row r="7" spans="1:16" s="60" customFormat="1" ht="210" x14ac:dyDescent="0.2">
      <c r="A7" s="55" t="s">
        <v>161</v>
      </c>
      <c r="B7" s="81" t="s">
        <v>238</v>
      </c>
      <c r="C7" s="80" t="s">
        <v>76</v>
      </c>
      <c r="D7" s="63" t="s">
        <v>199</v>
      </c>
      <c r="E7" s="56" t="s">
        <v>76</v>
      </c>
      <c r="F7" s="56" t="s">
        <v>224</v>
      </c>
      <c r="G7" s="58" t="s">
        <v>137</v>
      </c>
      <c r="H7" s="58" t="s">
        <v>116</v>
      </c>
      <c r="I7" s="77" t="s">
        <v>324</v>
      </c>
      <c r="J7" s="58" t="s">
        <v>137</v>
      </c>
      <c r="K7" s="58" t="s">
        <v>117</v>
      </c>
      <c r="L7" s="67">
        <f t="shared" si="0"/>
        <v>2</v>
      </c>
      <c r="M7" s="56" t="s">
        <v>112</v>
      </c>
      <c r="N7" s="73" t="str">
        <f t="shared" si="1"/>
        <v>Yes</v>
      </c>
    </row>
    <row r="8" spans="1:16" s="60" customFormat="1" ht="135" x14ac:dyDescent="0.2">
      <c r="A8" s="55" t="s">
        <v>160</v>
      </c>
      <c r="B8" s="81" t="s">
        <v>142</v>
      </c>
      <c r="C8" s="80" t="s">
        <v>321</v>
      </c>
      <c r="D8" s="63" t="s">
        <v>33</v>
      </c>
      <c r="E8" s="56" t="s">
        <v>102</v>
      </c>
      <c r="F8" s="56" t="s">
        <v>198</v>
      </c>
      <c r="G8" s="58" t="s">
        <v>139</v>
      </c>
      <c r="H8" s="58" t="s">
        <v>116</v>
      </c>
      <c r="I8" s="56" t="s">
        <v>222</v>
      </c>
      <c r="J8" s="58" t="s">
        <v>138</v>
      </c>
      <c r="K8" s="58" t="s">
        <v>117</v>
      </c>
      <c r="L8" s="67">
        <f t="shared" si="0"/>
        <v>4</v>
      </c>
      <c r="M8" s="56" t="s">
        <v>110</v>
      </c>
      <c r="N8" s="73" t="str">
        <f t="shared" si="1"/>
        <v>Yes</v>
      </c>
    </row>
    <row r="9" spans="1:16" s="60" customFormat="1" ht="75" x14ac:dyDescent="0.2">
      <c r="A9" s="55" t="s">
        <v>153</v>
      </c>
      <c r="B9" s="81" t="s">
        <v>143</v>
      </c>
      <c r="C9" s="79" t="s">
        <v>48</v>
      </c>
      <c r="D9" s="56" t="s">
        <v>28</v>
      </c>
      <c r="E9" s="56" t="s">
        <v>79</v>
      </c>
      <c r="F9" s="57" t="s">
        <v>180</v>
      </c>
      <c r="G9" s="58" t="s">
        <v>137</v>
      </c>
      <c r="H9" s="58" t="s">
        <v>116</v>
      </c>
      <c r="I9" s="56" t="s">
        <v>228</v>
      </c>
      <c r="J9" s="58" t="s">
        <v>139</v>
      </c>
      <c r="K9" s="58" t="s">
        <v>117</v>
      </c>
      <c r="L9" s="59">
        <f t="shared" si="0"/>
        <v>6</v>
      </c>
      <c r="M9" s="56" t="s">
        <v>110</v>
      </c>
      <c r="N9" s="73" t="str">
        <f t="shared" si="1"/>
        <v>Yes</v>
      </c>
    </row>
    <row r="10" spans="1:16" s="60" customFormat="1" ht="45" x14ac:dyDescent="0.2">
      <c r="A10" s="55" t="s">
        <v>154</v>
      </c>
      <c r="B10" s="81" t="s">
        <v>144</v>
      </c>
      <c r="C10" s="79" t="s">
        <v>320</v>
      </c>
      <c r="D10" s="56" t="s">
        <v>14</v>
      </c>
      <c r="E10" s="56" t="s">
        <v>81</v>
      </c>
      <c r="F10" s="57" t="s">
        <v>180</v>
      </c>
      <c r="G10" s="58" t="s">
        <v>138</v>
      </c>
      <c r="H10" s="58" t="s">
        <v>116</v>
      </c>
      <c r="I10" s="56" t="s">
        <v>201</v>
      </c>
      <c r="J10" s="58" t="s">
        <v>139</v>
      </c>
      <c r="K10" s="58" t="s">
        <v>117</v>
      </c>
      <c r="L10" s="61">
        <f t="shared" si="0"/>
        <v>6</v>
      </c>
      <c r="M10" s="56" t="s">
        <v>110</v>
      </c>
      <c r="N10" s="73" t="str">
        <f t="shared" si="1"/>
        <v>Yes</v>
      </c>
    </row>
    <row r="11" spans="1:16" s="60" customFormat="1" ht="120" x14ac:dyDescent="0.2">
      <c r="A11" s="55" t="s">
        <v>156</v>
      </c>
      <c r="B11" s="81" t="s">
        <v>145</v>
      </c>
      <c r="C11" s="80" t="s">
        <v>315</v>
      </c>
      <c r="D11" s="56" t="s">
        <v>35</v>
      </c>
      <c r="E11" s="56" t="s">
        <v>87</v>
      </c>
      <c r="F11" s="57" t="s">
        <v>185</v>
      </c>
      <c r="G11" s="58" t="s">
        <v>137</v>
      </c>
      <c r="H11" s="58" t="s">
        <v>116</v>
      </c>
      <c r="I11" s="56" t="s">
        <v>206</v>
      </c>
      <c r="J11" s="58" t="s">
        <v>139</v>
      </c>
      <c r="K11" s="58" t="s">
        <v>117</v>
      </c>
      <c r="L11" s="61">
        <f t="shared" si="0"/>
        <v>6</v>
      </c>
      <c r="M11" s="56" t="s">
        <v>111</v>
      </c>
      <c r="N11" s="73" t="str">
        <f t="shared" si="1"/>
        <v>Yes</v>
      </c>
    </row>
    <row r="12" spans="1:16" s="60" customFormat="1" ht="60" x14ac:dyDescent="0.2">
      <c r="A12" s="62" t="s">
        <v>144</v>
      </c>
      <c r="B12" s="81" t="s">
        <v>146</v>
      </c>
      <c r="C12" s="80" t="s">
        <v>319</v>
      </c>
      <c r="D12" s="63" t="s">
        <v>30</v>
      </c>
      <c r="E12" s="64" t="s">
        <v>91</v>
      </c>
      <c r="F12" s="65" t="s">
        <v>187</v>
      </c>
      <c r="G12" s="66" t="s">
        <v>139</v>
      </c>
      <c r="H12" s="66" t="s">
        <v>116</v>
      </c>
      <c r="I12" s="64" t="s">
        <v>209</v>
      </c>
      <c r="J12" s="66" t="s">
        <v>138</v>
      </c>
      <c r="K12" s="66" t="s">
        <v>118</v>
      </c>
      <c r="L12" s="59">
        <f t="shared" si="0"/>
        <v>6</v>
      </c>
      <c r="M12" s="63" t="s">
        <v>112</v>
      </c>
      <c r="N12" s="73" t="str">
        <f t="shared" si="1"/>
        <v>Yes</v>
      </c>
    </row>
    <row r="13" spans="1:16" s="60" customFormat="1" ht="75" x14ac:dyDescent="0.2">
      <c r="A13" s="55" t="s">
        <v>157</v>
      </c>
      <c r="B13" s="81" t="s">
        <v>147</v>
      </c>
      <c r="C13" s="80" t="s">
        <v>314</v>
      </c>
      <c r="D13" s="56" t="s">
        <v>14</v>
      </c>
      <c r="E13" s="56" t="s">
        <v>92</v>
      </c>
      <c r="F13" s="57" t="s">
        <v>188</v>
      </c>
      <c r="G13" s="58" t="s">
        <v>138</v>
      </c>
      <c r="H13" s="58" t="s">
        <v>116</v>
      </c>
      <c r="I13" s="56" t="s">
        <v>210</v>
      </c>
      <c r="J13" s="58" t="s">
        <v>139</v>
      </c>
      <c r="K13" s="58" t="s">
        <v>117</v>
      </c>
      <c r="L13" s="61">
        <f t="shared" si="0"/>
        <v>6</v>
      </c>
      <c r="M13" s="56" t="s">
        <v>112</v>
      </c>
      <c r="N13" s="73" t="str">
        <f t="shared" si="1"/>
        <v>Yes</v>
      </c>
    </row>
    <row r="14" spans="1:16" s="69" customFormat="1" ht="135" x14ac:dyDescent="0.2">
      <c r="A14" s="68" t="s">
        <v>159</v>
      </c>
      <c r="B14" s="81" t="s">
        <v>148</v>
      </c>
      <c r="C14" s="79" t="s">
        <v>73</v>
      </c>
      <c r="D14" s="56" t="s">
        <v>7</v>
      </c>
      <c r="E14" s="56" t="s">
        <v>100</v>
      </c>
      <c r="F14" s="56" t="s">
        <v>196</v>
      </c>
      <c r="G14" s="58" t="s">
        <v>138</v>
      </c>
      <c r="H14" s="58" t="s">
        <v>116</v>
      </c>
      <c r="I14" s="56" t="s">
        <v>220</v>
      </c>
      <c r="J14" s="58" t="s">
        <v>139</v>
      </c>
      <c r="K14" s="58" t="s">
        <v>117</v>
      </c>
      <c r="L14" s="67">
        <f t="shared" si="0"/>
        <v>6</v>
      </c>
      <c r="M14" s="56" t="s">
        <v>111</v>
      </c>
      <c r="N14" s="73" t="str">
        <f t="shared" si="1"/>
        <v>Yes</v>
      </c>
    </row>
    <row r="15" spans="1:16" s="60" customFormat="1" ht="75" x14ac:dyDescent="0.2">
      <c r="A15" s="55" t="s">
        <v>162</v>
      </c>
      <c r="B15" s="81" t="s">
        <v>149</v>
      </c>
      <c r="C15" s="79" t="s">
        <v>47</v>
      </c>
      <c r="D15" s="56" t="s">
        <v>199</v>
      </c>
      <c r="E15" s="56" t="s">
        <v>256</v>
      </c>
      <c r="F15" s="56" t="s">
        <v>105</v>
      </c>
      <c r="G15" s="58" t="s">
        <v>138</v>
      </c>
      <c r="H15" s="58" t="s">
        <v>117</v>
      </c>
      <c r="I15" s="56" t="s">
        <v>108</v>
      </c>
      <c r="J15" s="58" t="s">
        <v>140</v>
      </c>
      <c r="K15" s="58" t="s">
        <v>117</v>
      </c>
      <c r="L15" s="61">
        <f t="shared" si="0"/>
        <v>8</v>
      </c>
      <c r="M15" s="56" t="s">
        <v>111</v>
      </c>
      <c r="N15" s="73" t="s">
        <v>322</v>
      </c>
    </row>
    <row r="16" spans="1:16" s="60" customFormat="1" ht="75" x14ac:dyDescent="0.2">
      <c r="A16" s="55" t="s">
        <v>169</v>
      </c>
      <c r="B16" s="81" t="s">
        <v>239</v>
      </c>
      <c r="C16" s="79" t="s">
        <v>58</v>
      </c>
      <c r="D16" s="56" t="s">
        <v>18</v>
      </c>
      <c r="E16" s="56" t="s">
        <v>88</v>
      </c>
      <c r="F16" s="57" t="s">
        <v>186</v>
      </c>
      <c r="G16" s="58" t="s">
        <v>139</v>
      </c>
      <c r="H16" s="58" t="s">
        <v>116</v>
      </c>
      <c r="I16" s="56" t="s">
        <v>207</v>
      </c>
      <c r="J16" s="58" t="s">
        <v>140</v>
      </c>
      <c r="K16" s="58" t="s">
        <v>117</v>
      </c>
      <c r="L16" s="61">
        <f t="shared" si="0"/>
        <v>8</v>
      </c>
      <c r="M16" s="56" t="s">
        <v>111</v>
      </c>
      <c r="N16" s="73" t="s">
        <v>322</v>
      </c>
    </row>
    <row r="17" spans="1:14" s="60" customFormat="1" ht="45" x14ac:dyDescent="0.2">
      <c r="A17" s="55" t="s">
        <v>171</v>
      </c>
      <c r="B17" s="81" t="s">
        <v>240</v>
      </c>
      <c r="C17" s="79" t="s">
        <v>60</v>
      </c>
      <c r="D17" s="56" t="s">
        <v>43</v>
      </c>
      <c r="E17" s="56" t="s">
        <v>90</v>
      </c>
      <c r="F17" s="57" t="s">
        <v>184</v>
      </c>
      <c r="G17" s="58" t="s">
        <v>139</v>
      </c>
      <c r="H17" s="58" t="s">
        <v>116</v>
      </c>
      <c r="I17" s="56" t="s">
        <v>211</v>
      </c>
      <c r="J17" s="58" t="s">
        <v>140</v>
      </c>
      <c r="K17" s="58" t="s">
        <v>117</v>
      </c>
      <c r="L17" s="61">
        <f t="shared" si="0"/>
        <v>8</v>
      </c>
      <c r="M17" s="56" t="s">
        <v>111</v>
      </c>
      <c r="N17" s="73" t="s">
        <v>322</v>
      </c>
    </row>
    <row r="18" spans="1:14" s="60" customFormat="1" ht="105" x14ac:dyDescent="0.2">
      <c r="A18" s="55" t="s">
        <v>223</v>
      </c>
      <c r="B18" s="81" t="s">
        <v>241</v>
      </c>
      <c r="C18" s="80" t="s">
        <v>70</v>
      </c>
      <c r="D18" s="56" t="s">
        <v>35</v>
      </c>
      <c r="E18" s="56" t="s">
        <v>227</v>
      </c>
      <c r="F18" s="56" t="s">
        <v>194</v>
      </c>
      <c r="G18" s="58" t="s">
        <v>138</v>
      </c>
      <c r="H18" s="58" t="s">
        <v>116</v>
      </c>
      <c r="I18" s="56" t="s">
        <v>219</v>
      </c>
      <c r="J18" s="58" t="s">
        <v>139</v>
      </c>
      <c r="K18" s="58" t="s">
        <v>118</v>
      </c>
      <c r="L18" s="67">
        <f t="shared" si="0"/>
        <v>9</v>
      </c>
      <c r="M18" s="56" t="s">
        <v>111</v>
      </c>
      <c r="N18" s="73" t="s">
        <v>322</v>
      </c>
    </row>
    <row r="19" spans="1:14" s="60" customFormat="1" ht="90" x14ac:dyDescent="0.2">
      <c r="A19" s="68" t="s">
        <v>173</v>
      </c>
      <c r="B19" s="81" t="s">
        <v>150</v>
      </c>
      <c r="C19" s="80" t="s">
        <v>229</v>
      </c>
      <c r="D19" s="70" t="s">
        <v>11</v>
      </c>
      <c r="E19" s="56" t="s">
        <v>231</v>
      </c>
      <c r="F19" s="56" t="s">
        <v>232</v>
      </c>
      <c r="G19" s="58" t="s">
        <v>139</v>
      </c>
      <c r="H19" s="58" t="s">
        <v>117</v>
      </c>
      <c r="I19" s="56" t="s">
        <v>296</v>
      </c>
      <c r="J19" s="58" t="s">
        <v>139</v>
      </c>
      <c r="K19" s="58" t="s">
        <v>118</v>
      </c>
      <c r="L19" s="67">
        <f t="shared" si="0"/>
        <v>9</v>
      </c>
      <c r="M19" s="56" t="s">
        <v>110</v>
      </c>
      <c r="N19" s="73" t="s">
        <v>322</v>
      </c>
    </row>
    <row r="20" spans="1:14" s="60" customFormat="1" ht="90" x14ac:dyDescent="0.2">
      <c r="A20" s="68"/>
      <c r="B20" s="81" t="s">
        <v>151</v>
      </c>
      <c r="C20" s="80" t="s">
        <v>234</v>
      </c>
      <c r="D20" s="63" t="s">
        <v>28</v>
      </c>
      <c r="E20" s="56" t="s">
        <v>236</v>
      </c>
      <c r="F20" s="56" t="s">
        <v>235</v>
      </c>
      <c r="G20" s="58" t="s">
        <v>139</v>
      </c>
      <c r="H20" s="58" t="s">
        <v>117</v>
      </c>
      <c r="I20" s="56" t="s">
        <v>296</v>
      </c>
      <c r="J20" s="58" t="s">
        <v>139</v>
      </c>
      <c r="K20" s="58" t="s">
        <v>118</v>
      </c>
      <c r="L20" s="67">
        <f t="shared" si="0"/>
        <v>9</v>
      </c>
      <c r="M20" s="56" t="s">
        <v>110</v>
      </c>
      <c r="N20" s="73" t="s">
        <v>322</v>
      </c>
    </row>
    <row r="21" spans="1:14" s="60" customFormat="1" ht="105" x14ac:dyDescent="0.2">
      <c r="A21" s="68"/>
      <c r="B21" s="81" t="s">
        <v>242</v>
      </c>
      <c r="C21" s="71" t="s">
        <v>317</v>
      </c>
      <c r="D21" s="56" t="s">
        <v>35</v>
      </c>
      <c r="E21" s="77" t="s">
        <v>270</v>
      </c>
      <c r="F21" s="77" t="s">
        <v>298</v>
      </c>
      <c r="G21" s="78" t="s">
        <v>138</v>
      </c>
      <c r="H21" s="78" t="s">
        <v>117</v>
      </c>
      <c r="I21" s="77" t="s">
        <v>271</v>
      </c>
      <c r="J21" s="58" t="s">
        <v>139</v>
      </c>
      <c r="K21" s="58" t="s">
        <v>139</v>
      </c>
      <c r="L21" s="67">
        <f t="shared" si="0"/>
        <v>9</v>
      </c>
      <c r="M21" s="63" t="s">
        <v>301</v>
      </c>
      <c r="N21" s="73" t="s">
        <v>322</v>
      </c>
    </row>
    <row r="22" spans="1:14" s="60" customFormat="1" ht="60" x14ac:dyDescent="0.2">
      <c r="A22" s="68"/>
      <c r="B22" s="81" t="s">
        <v>152</v>
      </c>
      <c r="C22" s="71" t="s">
        <v>318</v>
      </c>
      <c r="D22" s="56" t="s">
        <v>35</v>
      </c>
      <c r="E22" s="77" t="s">
        <v>273</v>
      </c>
      <c r="F22" s="77" t="s">
        <v>274</v>
      </c>
      <c r="G22" s="78" t="s">
        <v>138</v>
      </c>
      <c r="H22" s="78" t="s">
        <v>116</v>
      </c>
      <c r="I22" s="77" t="s">
        <v>299</v>
      </c>
      <c r="J22" s="58" t="s">
        <v>139</v>
      </c>
      <c r="K22" s="58" t="s">
        <v>139</v>
      </c>
      <c r="L22" s="67">
        <f t="shared" si="0"/>
        <v>9</v>
      </c>
      <c r="M22" s="63" t="s">
        <v>301</v>
      </c>
      <c r="N22" s="73" t="s">
        <v>322</v>
      </c>
    </row>
    <row r="23" spans="1:14" s="60" customFormat="1" ht="60" x14ac:dyDescent="0.2">
      <c r="A23" s="55" t="s">
        <v>163</v>
      </c>
      <c r="B23" s="81" t="s">
        <v>153</v>
      </c>
      <c r="C23" s="79" t="s">
        <v>309</v>
      </c>
      <c r="D23" s="56" t="s">
        <v>14</v>
      </c>
      <c r="E23" s="56" t="s">
        <v>81</v>
      </c>
      <c r="F23" s="57" t="s">
        <v>181</v>
      </c>
      <c r="G23" s="58" t="s">
        <v>141</v>
      </c>
      <c r="H23" s="58" t="s">
        <v>116</v>
      </c>
      <c r="I23" s="56" t="s">
        <v>178</v>
      </c>
      <c r="J23" s="58" t="s">
        <v>179</v>
      </c>
      <c r="K23" s="58" t="s">
        <v>117</v>
      </c>
      <c r="L23" s="61">
        <f t="shared" si="0"/>
        <v>10</v>
      </c>
      <c r="M23" s="63" t="s">
        <v>111</v>
      </c>
      <c r="N23" s="73" t="s">
        <v>323</v>
      </c>
    </row>
    <row r="24" spans="1:14" s="60" customFormat="1" ht="75" x14ac:dyDescent="0.2">
      <c r="A24" s="55" t="s">
        <v>164</v>
      </c>
      <c r="B24" s="81" t="s">
        <v>154</v>
      </c>
      <c r="C24" s="79" t="s">
        <v>52</v>
      </c>
      <c r="D24" s="56" t="s">
        <v>19</v>
      </c>
      <c r="E24" s="56" t="s">
        <v>82</v>
      </c>
      <c r="F24" s="57" t="s">
        <v>182</v>
      </c>
      <c r="G24" s="58" t="s">
        <v>141</v>
      </c>
      <c r="H24" s="58" t="s">
        <v>116</v>
      </c>
      <c r="I24" s="56" t="s">
        <v>178</v>
      </c>
      <c r="J24" s="58" t="s">
        <v>179</v>
      </c>
      <c r="K24" s="58" t="s">
        <v>117</v>
      </c>
      <c r="L24" s="61">
        <f t="shared" si="0"/>
        <v>10</v>
      </c>
      <c r="M24" s="63" t="s">
        <v>110</v>
      </c>
      <c r="N24" s="73" t="s">
        <v>323</v>
      </c>
    </row>
    <row r="25" spans="1:14" s="60" customFormat="1" ht="45" x14ac:dyDescent="0.2">
      <c r="A25" s="55" t="s">
        <v>166</v>
      </c>
      <c r="B25" s="81" t="s">
        <v>243</v>
      </c>
      <c r="C25" s="79" t="s">
        <v>54</v>
      </c>
      <c r="D25" s="56" t="s">
        <v>32</v>
      </c>
      <c r="E25" s="56" t="s">
        <v>84</v>
      </c>
      <c r="F25" s="57" t="s">
        <v>192</v>
      </c>
      <c r="G25" s="58" t="s">
        <v>140</v>
      </c>
      <c r="H25" s="58" t="s">
        <v>116</v>
      </c>
      <c r="I25" s="56" t="s">
        <v>203</v>
      </c>
      <c r="J25" s="58" t="s">
        <v>179</v>
      </c>
      <c r="K25" s="58" t="s">
        <v>117</v>
      </c>
      <c r="L25" s="61">
        <f t="shared" si="0"/>
        <v>10</v>
      </c>
      <c r="M25" s="63" t="s">
        <v>112</v>
      </c>
      <c r="N25" s="73" t="s">
        <v>323</v>
      </c>
    </row>
    <row r="26" spans="1:14" s="60" customFormat="1" ht="45" x14ac:dyDescent="0.2">
      <c r="A26" s="55" t="s">
        <v>167</v>
      </c>
      <c r="B26" s="81" t="s">
        <v>244</v>
      </c>
      <c r="C26" s="79" t="s">
        <v>55</v>
      </c>
      <c r="D26" s="56" t="s">
        <v>12</v>
      </c>
      <c r="E26" s="56" t="s">
        <v>85</v>
      </c>
      <c r="F26" s="57" t="s">
        <v>253</v>
      </c>
      <c r="G26" s="58" t="s">
        <v>140</v>
      </c>
      <c r="H26" s="58" t="s">
        <v>116</v>
      </c>
      <c r="I26" s="56" t="s">
        <v>204</v>
      </c>
      <c r="J26" s="58" t="s">
        <v>179</v>
      </c>
      <c r="K26" s="58" t="s">
        <v>117</v>
      </c>
      <c r="L26" s="61">
        <f t="shared" si="0"/>
        <v>10</v>
      </c>
      <c r="M26" s="63" t="s">
        <v>111</v>
      </c>
      <c r="N26" s="73" t="s">
        <v>323</v>
      </c>
    </row>
    <row r="27" spans="1:14" s="60" customFormat="1" ht="60" x14ac:dyDescent="0.2">
      <c r="A27" s="55" t="s">
        <v>168</v>
      </c>
      <c r="B27" s="81" t="s">
        <v>155</v>
      </c>
      <c r="C27" s="80" t="s">
        <v>316</v>
      </c>
      <c r="D27" s="56" t="s">
        <v>35</v>
      </c>
      <c r="E27" s="56" t="s">
        <v>86</v>
      </c>
      <c r="F27" s="57" t="s">
        <v>255</v>
      </c>
      <c r="G27" s="58" t="s">
        <v>179</v>
      </c>
      <c r="H27" s="58" t="s">
        <v>116</v>
      </c>
      <c r="I27" s="56" t="s">
        <v>205</v>
      </c>
      <c r="J27" s="58" t="s">
        <v>179</v>
      </c>
      <c r="K27" s="58" t="s">
        <v>117</v>
      </c>
      <c r="L27" s="61">
        <f t="shared" si="0"/>
        <v>10</v>
      </c>
      <c r="M27" s="63" t="s">
        <v>112</v>
      </c>
      <c r="N27" s="73" t="s">
        <v>323</v>
      </c>
    </row>
    <row r="28" spans="1:14" s="60" customFormat="1" ht="90" x14ac:dyDescent="0.2">
      <c r="A28" s="68"/>
      <c r="B28" s="81" t="s">
        <v>245</v>
      </c>
      <c r="C28" s="71" t="s">
        <v>281</v>
      </c>
      <c r="D28" s="56" t="s">
        <v>35</v>
      </c>
      <c r="E28" s="77" t="s">
        <v>287</v>
      </c>
      <c r="F28" s="77" t="s">
        <v>286</v>
      </c>
      <c r="G28" s="78" t="s">
        <v>138</v>
      </c>
      <c r="H28" s="78" t="s">
        <v>117</v>
      </c>
      <c r="I28" s="77" t="s">
        <v>292</v>
      </c>
      <c r="J28" s="58" t="s">
        <v>140</v>
      </c>
      <c r="K28" s="58" t="s">
        <v>118</v>
      </c>
      <c r="L28" s="67">
        <f t="shared" si="0"/>
        <v>12</v>
      </c>
      <c r="M28" s="63" t="s">
        <v>301</v>
      </c>
      <c r="N28" s="73" t="s">
        <v>323</v>
      </c>
    </row>
    <row r="29" spans="1:14" s="60" customFormat="1" ht="60" x14ac:dyDescent="0.2">
      <c r="A29" s="68"/>
      <c r="B29" s="81" t="s">
        <v>246</v>
      </c>
      <c r="C29" s="71" t="s">
        <v>294</v>
      </c>
      <c r="D29" s="56" t="s">
        <v>35</v>
      </c>
      <c r="E29" s="72" t="s">
        <v>289</v>
      </c>
      <c r="F29" s="72"/>
      <c r="G29" s="72"/>
      <c r="H29" s="72"/>
      <c r="I29" s="72"/>
      <c r="J29" s="72"/>
      <c r="K29" s="72"/>
      <c r="L29" s="72"/>
      <c r="M29" s="72"/>
      <c r="N29" s="72"/>
    </row>
    <row r="33" spans="3:14" ht="15" x14ac:dyDescent="0.25">
      <c r="C33" s="44" t="s">
        <v>20</v>
      </c>
      <c r="D33" s="44" t="s">
        <v>21</v>
      </c>
      <c r="E33" s="44" t="s">
        <v>22</v>
      </c>
      <c r="F33" s="44" t="s">
        <v>23</v>
      </c>
      <c r="G33" s="96" t="s">
        <v>109</v>
      </c>
      <c r="H33" s="97"/>
      <c r="I33" s="96" t="s">
        <v>125</v>
      </c>
      <c r="J33" s="97"/>
      <c r="K33" s="96" t="s">
        <v>174</v>
      </c>
      <c r="L33" s="97"/>
    </row>
    <row r="34" spans="3:14" ht="15" x14ac:dyDescent="0.25">
      <c r="C34" s="45" t="s">
        <v>24</v>
      </c>
      <c r="D34" s="45" t="s">
        <v>116</v>
      </c>
      <c r="E34" s="46" t="s">
        <v>122</v>
      </c>
      <c r="F34" s="45" t="s">
        <v>137</v>
      </c>
      <c r="G34" s="89" t="s">
        <v>110</v>
      </c>
      <c r="H34" s="90"/>
      <c r="I34" s="91" t="s">
        <v>126</v>
      </c>
      <c r="J34" s="92"/>
      <c r="K34" s="47" t="s">
        <v>126</v>
      </c>
      <c r="L34" s="74">
        <v>1</v>
      </c>
      <c r="M34" s="41" t="s">
        <v>129</v>
      </c>
      <c r="N34" s="41" t="s">
        <v>126</v>
      </c>
    </row>
    <row r="35" spans="3:14" ht="15" x14ac:dyDescent="0.25">
      <c r="C35" s="45" t="s">
        <v>12</v>
      </c>
      <c r="D35" s="45" t="s">
        <v>117</v>
      </c>
      <c r="E35" s="48" t="s">
        <v>123</v>
      </c>
      <c r="F35" s="45" t="s">
        <v>138</v>
      </c>
      <c r="G35" s="89" t="s">
        <v>111</v>
      </c>
      <c r="H35" s="90"/>
      <c r="I35" s="98" t="s">
        <v>127</v>
      </c>
      <c r="J35" s="99"/>
      <c r="K35" s="47" t="s">
        <v>127</v>
      </c>
      <c r="L35" s="75"/>
      <c r="M35" s="41" t="s">
        <v>130</v>
      </c>
      <c r="N35" s="49" t="s">
        <v>126</v>
      </c>
    </row>
    <row r="36" spans="3:14" ht="15" x14ac:dyDescent="0.25">
      <c r="C36" s="45" t="s">
        <v>25</v>
      </c>
      <c r="D36" s="45" t="s">
        <v>118</v>
      </c>
      <c r="E36" s="50" t="s">
        <v>124</v>
      </c>
      <c r="F36" s="45" t="s">
        <v>139</v>
      </c>
      <c r="G36" s="89" t="s">
        <v>112</v>
      </c>
      <c r="H36" s="90"/>
      <c r="I36" s="100" t="s">
        <v>322</v>
      </c>
      <c r="J36" s="101"/>
      <c r="K36" s="41" t="s">
        <v>322</v>
      </c>
      <c r="L36" s="76"/>
      <c r="M36" s="41" t="s">
        <v>131</v>
      </c>
      <c r="N36" s="49" t="s">
        <v>126</v>
      </c>
    </row>
    <row r="37" spans="3:14" x14ac:dyDescent="0.2">
      <c r="C37" s="45" t="s">
        <v>26</v>
      </c>
      <c r="D37" s="45" t="s">
        <v>119</v>
      </c>
      <c r="E37" s="51"/>
      <c r="F37" s="45" t="s">
        <v>140</v>
      </c>
      <c r="G37" s="89" t="s">
        <v>113</v>
      </c>
      <c r="H37" s="90"/>
      <c r="M37" s="41" t="s">
        <v>132</v>
      </c>
      <c r="N37" s="49" t="s">
        <v>126</v>
      </c>
    </row>
    <row r="38" spans="3:14" x14ac:dyDescent="0.2">
      <c r="C38" s="45" t="s">
        <v>27</v>
      </c>
      <c r="D38" s="45"/>
      <c r="E38" s="51"/>
      <c r="F38" s="47" t="s">
        <v>179</v>
      </c>
      <c r="G38" s="89" t="s">
        <v>114</v>
      </c>
      <c r="H38" s="90"/>
      <c r="M38" s="41" t="s">
        <v>133</v>
      </c>
      <c r="N38" s="49" t="s">
        <v>126</v>
      </c>
    </row>
    <row r="39" spans="3:14" x14ac:dyDescent="0.2">
      <c r="C39" s="45" t="s">
        <v>10</v>
      </c>
      <c r="D39" s="45"/>
      <c r="G39" s="89" t="s">
        <v>115</v>
      </c>
      <c r="H39" s="90"/>
      <c r="M39" s="41" t="s">
        <v>135</v>
      </c>
      <c r="N39" s="49" t="s">
        <v>126</v>
      </c>
    </row>
    <row r="40" spans="3:14" ht="28.5" x14ac:dyDescent="0.2">
      <c r="C40" s="45" t="s">
        <v>28</v>
      </c>
      <c r="G40" s="89" t="s">
        <v>301</v>
      </c>
      <c r="H40" s="90"/>
      <c r="M40" s="41" t="s">
        <v>136</v>
      </c>
      <c r="N40" s="49" t="s">
        <v>126</v>
      </c>
    </row>
    <row r="41" spans="3:14" x14ac:dyDescent="0.2">
      <c r="C41" s="45" t="s">
        <v>7</v>
      </c>
      <c r="F41" s="41">
        <v>6</v>
      </c>
      <c r="M41" s="41" t="s">
        <v>134</v>
      </c>
      <c r="N41" s="49" t="s">
        <v>126</v>
      </c>
    </row>
    <row r="42" spans="3:14" ht="15" x14ac:dyDescent="0.2">
      <c r="C42" s="45" t="s">
        <v>13</v>
      </c>
      <c r="F42" s="41">
        <v>9</v>
      </c>
      <c r="N42" s="52"/>
    </row>
    <row r="43" spans="3:14" x14ac:dyDescent="0.2">
      <c r="C43" s="45" t="s">
        <v>14</v>
      </c>
      <c r="F43" s="41">
        <v>12</v>
      </c>
      <c r="N43" s="49"/>
    </row>
    <row r="44" spans="3:14" x14ac:dyDescent="0.2">
      <c r="C44" s="45" t="s">
        <v>19</v>
      </c>
      <c r="F44" s="41">
        <v>25</v>
      </c>
    </row>
    <row r="45" spans="3:14" x14ac:dyDescent="0.2">
      <c r="C45" s="45" t="s">
        <v>199</v>
      </c>
    </row>
    <row r="46" spans="3:14" x14ac:dyDescent="0.2">
      <c r="C46" s="45" t="s">
        <v>29</v>
      </c>
    </row>
    <row r="47" spans="3:14" x14ac:dyDescent="0.2">
      <c r="C47" s="45" t="s">
        <v>11</v>
      </c>
    </row>
    <row r="48" spans="3:14" x14ac:dyDescent="0.2">
      <c r="C48" s="45" t="s">
        <v>30</v>
      </c>
    </row>
    <row r="49" spans="3:16" x14ac:dyDescent="0.2">
      <c r="C49" s="45" t="s">
        <v>15</v>
      </c>
    </row>
    <row r="50" spans="3:16" x14ac:dyDescent="0.2">
      <c r="C50" s="45" t="s">
        <v>31</v>
      </c>
    </row>
    <row r="51" spans="3:16" x14ac:dyDescent="0.2">
      <c r="C51" s="45" t="s">
        <v>32</v>
      </c>
    </row>
    <row r="52" spans="3:16" x14ac:dyDescent="0.2">
      <c r="C52" s="45" t="s">
        <v>33</v>
      </c>
    </row>
    <row r="53" spans="3:16" x14ac:dyDescent="0.2">
      <c r="C53" s="45" t="s">
        <v>34</v>
      </c>
    </row>
    <row r="54" spans="3:16" x14ac:dyDescent="0.2">
      <c r="C54" s="45" t="s">
        <v>9</v>
      </c>
    </row>
    <row r="55" spans="3:16" x14ac:dyDescent="0.2">
      <c r="C55" s="45" t="s">
        <v>18</v>
      </c>
    </row>
    <row r="56" spans="3:16" x14ac:dyDescent="0.2">
      <c r="C56" s="45" t="s">
        <v>35</v>
      </c>
    </row>
    <row r="57" spans="3:16" x14ac:dyDescent="0.2">
      <c r="C57" s="45" t="s">
        <v>17</v>
      </c>
    </row>
    <row r="58" spans="3:16" x14ac:dyDescent="0.2">
      <c r="C58" s="45" t="s">
        <v>36</v>
      </c>
    </row>
    <row r="59" spans="3:16" x14ac:dyDescent="0.2">
      <c r="C59" s="45" t="s">
        <v>16</v>
      </c>
    </row>
    <row r="60" spans="3:16" x14ac:dyDescent="0.2">
      <c r="C60" s="45" t="s">
        <v>37</v>
      </c>
    </row>
    <row r="61" spans="3:16" x14ac:dyDescent="0.2">
      <c r="C61" s="45" t="s">
        <v>38</v>
      </c>
    </row>
    <row r="62" spans="3:16" x14ac:dyDescent="0.2">
      <c r="C62" s="45" t="s">
        <v>39</v>
      </c>
    </row>
    <row r="63" spans="3:16" x14ac:dyDescent="0.2">
      <c r="C63" s="45" t="s">
        <v>40</v>
      </c>
    </row>
    <row r="64" spans="3:16" x14ac:dyDescent="0.2">
      <c r="C64" s="45" t="s">
        <v>41</v>
      </c>
      <c r="O64" s="53" t="s">
        <v>44</v>
      </c>
      <c r="P64" s="53" t="s">
        <v>44</v>
      </c>
    </row>
    <row r="65" spans="2:14" x14ac:dyDescent="0.2">
      <c r="C65" s="45" t="s">
        <v>42</v>
      </c>
    </row>
    <row r="66" spans="2:14" x14ac:dyDescent="0.2">
      <c r="C66" s="45" t="s">
        <v>8</v>
      </c>
    </row>
    <row r="67" spans="2:14" x14ac:dyDescent="0.2">
      <c r="C67" s="45" t="s">
        <v>43</v>
      </c>
    </row>
    <row r="68" spans="2:14" x14ac:dyDescent="0.2">
      <c r="B68" s="54" t="s">
        <v>44</v>
      </c>
      <c r="C68" s="53" t="s">
        <v>44</v>
      </c>
      <c r="D68" s="53" t="s">
        <v>44</v>
      </c>
      <c r="E68" s="53" t="s">
        <v>44</v>
      </c>
      <c r="F68" s="53" t="s">
        <v>44</v>
      </c>
      <c r="G68" s="53" t="s">
        <v>44</v>
      </c>
      <c r="H68" s="53" t="s">
        <v>44</v>
      </c>
      <c r="I68" s="53" t="s">
        <v>44</v>
      </c>
      <c r="J68" s="53" t="s">
        <v>44</v>
      </c>
      <c r="K68" s="53" t="s">
        <v>44</v>
      </c>
      <c r="L68" s="53" t="s">
        <v>44</v>
      </c>
      <c r="M68" s="53" t="s">
        <v>44</v>
      </c>
      <c r="N68" s="53" t="s">
        <v>44</v>
      </c>
    </row>
  </sheetData>
  <protectedRanges>
    <protectedRange sqref="M6:M29" name="Risk 3"/>
    <protectedRange sqref="H13 C9:H12 F8:H8 C14:H25 C8:D8 C6:H7 D26:H29" name="Risk 1"/>
    <protectedRange sqref="K13 I14:K29 I6:K12" name="Risk 2"/>
    <protectedRange sqref="E8" name="Risk 1_1"/>
  </protectedRanges>
  <autoFilter ref="A5:N5" xr:uid="{00000000-0009-0000-0000-000001000000}">
    <sortState xmlns:xlrd2="http://schemas.microsoft.com/office/spreadsheetml/2017/richdata2" ref="A6:N29">
      <sortCondition ref="L5"/>
    </sortState>
  </autoFilter>
  <mergeCells count="14">
    <mergeCell ref="B2:P2"/>
    <mergeCell ref="G33:H33"/>
    <mergeCell ref="I33:J33"/>
    <mergeCell ref="K33:L33"/>
    <mergeCell ref="G34:H34"/>
    <mergeCell ref="I34:J34"/>
    <mergeCell ref="G39:H39"/>
    <mergeCell ref="G40:H40"/>
    <mergeCell ref="G35:H35"/>
    <mergeCell ref="I35:J35"/>
    <mergeCell ref="G36:H36"/>
    <mergeCell ref="I36:J36"/>
    <mergeCell ref="G37:H37"/>
    <mergeCell ref="G38:H38"/>
  </mergeCells>
  <conditionalFormatting sqref="M5">
    <cfRule type="top10" dxfId="84" priority="22" rank="10"/>
    <cfRule type="expression" dxfId="83" priority="23">
      <formula>LEFT(M5,1)="2"</formula>
    </cfRule>
    <cfRule type="expression" dxfId="82" priority="24">
      <formula>LEFT(M5,1)="3"</formula>
    </cfRule>
    <cfRule type="expression" dxfId="81" priority="25">
      <formula>LEFT(M5,1)="4"</formula>
    </cfRule>
    <cfRule type="expression" dxfId="80" priority="26">
      <formula>LEFT(M5,1)="5"</formula>
    </cfRule>
    <cfRule type="expression" dxfId="79" priority="27">
      <formula>LEFT(M5,1)="6"</formula>
    </cfRule>
  </conditionalFormatting>
  <conditionalFormatting sqref="L5">
    <cfRule type="expression" dxfId="78" priority="16" stopIfTrue="1">
      <formula>LEFT(L5,1)="1"</formula>
    </cfRule>
    <cfRule type="expression" dxfId="77" priority="17" stopIfTrue="1">
      <formula>LEFT(L5,1)="2"</formula>
    </cfRule>
    <cfRule type="expression" dxfId="76" priority="18" stopIfTrue="1">
      <formula>LEFT(L5,1)="3"</formula>
    </cfRule>
    <cfRule type="expression" dxfId="75" priority="19" stopIfTrue="1">
      <formula>LEFT(L5,1)="4"</formula>
    </cfRule>
    <cfRule type="expression" dxfId="74" priority="20" stopIfTrue="1">
      <formula>LEFT(L5,1)="5"</formula>
    </cfRule>
    <cfRule type="expression" dxfId="73" priority="21" stopIfTrue="1">
      <formula>LEFT(L5,1)="6"</formula>
    </cfRule>
  </conditionalFormatting>
  <conditionalFormatting sqref="K34">
    <cfRule type="cellIs" dxfId="72" priority="15" operator="lessThanOrEqual">
      <formula>6</formula>
    </cfRule>
  </conditionalFormatting>
  <conditionalFormatting sqref="L34:L35">
    <cfRule type="cellIs" dxfId="71" priority="13" operator="lessThan">
      <formula>6</formula>
    </cfRule>
    <cfRule type="cellIs" dxfId="70" priority="14" operator="greaterThanOrEqual">
      <formula>7</formula>
    </cfRule>
  </conditionalFormatting>
  <conditionalFormatting sqref="N5">
    <cfRule type="expression" dxfId="69" priority="7" stopIfTrue="1">
      <formula>LEFT(N5,1)="1"</formula>
    </cfRule>
    <cfRule type="expression" dxfId="68" priority="8" stopIfTrue="1">
      <formula>LEFT(N5,1)="2"</formula>
    </cfRule>
    <cfRule type="expression" dxfId="67" priority="9" stopIfTrue="1">
      <formula>LEFT(N5,1)="3"</formula>
    </cfRule>
    <cfRule type="expression" dxfId="66" priority="10" stopIfTrue="1">
      <formula>LEFT(N5,1)="4"</formula>
    </cfRule>
    <cfRule type="expression" dxfId="65" priority="11" stopIfTrue="1">
      <formula>LEFT(N5,1)="5"</formula>
    </cfRule>
    <cfRule type="expression" dxfId="64" priority="12" stopIfTrue="1">
      <formula>LEFT(N5,1)="6"</formula>
    </cfRule>
  </conditionalFormatting>
  <conditionalFormatting sqref="N29">
    <cfRule type="top10" dxfId="63" priority="28" rank="10"/>
    <cfRule type="cellIs" dxfId="62" priority="29" operator="equal">
      <formula>"No"</formula>
    </cfRule>
  </conditionalFormatting>
  <conditionalFormatting sqref="C26:C29">
    <cfRule type="top10" dxfId="61" priority="30" rank="10"/>
    <cfRule type="cellIs" dxfId="60" priority="31" operator="equal">
      <formula>"No"</formula>
    </cfRule>
  </conditionalFormatting>
  <conditionalFormatting sqref="N29">
    <cfRule type="colorScale" priority="6">
      <colorScale>
        <cfvo type="min"/>
        <cfvo type="num" val="6"/>
        <cfvo type="max"/>
        <color rgb="FFFF0000"/>
        <color rgb="FFFFC000"/>
        <color rgb="FF00B050"/>
      </colorScale>
    </cfRule>
  </conditionalFormatting>
  <conditionalFormatting sqref="L34">
    <cfRule type="cellIs" dxfId="59" priority="5" operator="between">
      <formula>8</formula>
      <formula>20</formula>
    </cfRule>
  </conditionalFormatting>
  <conditionalFormatting sqref="N6:N28">
    <cfRule type="colorScale" priority="4">
      <colorScale>
        <cfvo type="min"/>
        <cfvo type="percentile" val="50"/>
        <cfvo type="max"/>
        <color rgb="FFF8696B"/>
        <color rgb="FFFFEB84"/>
        <color rgb="FF63BE7B"/>
      </colorScale>
    </cfRule>
  </conditionalFormatting>
  <conditionalFormatting sqref="N6:N28">
    <cfRule type="containsText" dxfId="58" priority="3" operator="containsText" text="No">
      <formula>NOT(ISERROR(SEARCH("No",N6)))</formula>
    </cfRule>
  </conditionalFormatting>
  <conditionalFormatting sqref="N6:N28">
    <cfRule type="containsText" dxfId="57" priority="1" operator="containsText" text="Not yet">
      <formula>NOT(ISERROR(SEARCH("Not yet",N6)))</formula>
    </cfRule>
    <cfRule type="containsText" dxfId="56" priority="2" operator="containsText" text="Yes">
      <formula>NOT(ISERROR(SEARCH("Yes",N6)))</formula>
    </cfRule>
  </conditionalFormatting>
  <dataValidations count="4">
    <dataValidation type="list" allowBlank="1" showInputMessage="1" showErrorMessage="1" sqref="M6:M29" xr:uid="{00000000-0002-0000-0100-000000000000}">
      <formula1>$G$34:$G$40</formula1>
    </dataValidation>
    <dataValidation type="list" allowBlank="1" showInputMessage="1" showErrorMessage="1" sqref="H6:H29 K6:K26" xr:uid="{00000000-0002-0000-0100-000001000000}">
      <formula1>$D$34:$D$37</formula1>
    </dataValidation>
    <dataValidation type="list" allowBlank="1" showInputMessage="1" showErrorMessage="1" sqref="D14:D29 D6:D12" xr:uid="{00000000-0002-0000-0100-000002000000}">
      <formula1>$C$34:$C$67</formula1>
    </dataValidation>
    <dataValidation type="list" allowBlank="1" showInputMessage="1" showErrorMessage="1" sqref="G14:G29 J6:J12 J27:K29 J14:J26 G6:G12" xr:uid="{00000000-0002-0000-0100-000003000000}">
      <formula1>$F$34:$F$38</formula1>
    </dataValidation>
  </dataValidations>
  <pageMargins left="0.51181102362204722" right="0.31496062992125984" top="0.35433070866141736" bottom="0.15748031496062992" header="0" footer="0"/>
  <pageSetup paperSize="8" scale="67" fitToHeight="0" orientation="landscape" r:id="rId1"/>
  <rowBreaks count="1" manualBreakCount="1">
    <brk id="1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99"/>
  <sheetViews>
    <sheetView topLeftCell="E1" zoomScale="85" zoomScaleNormal="85" zoomScaleSheetLayoutView="85" workbookViewId="0">
      <pane ySplit="5" topLeftCell="A6" activePane="bottomLeft" state="frozen"/>
      <selection activeCell="D5" sqref="D5"/>
      <selection pane="bottomLeft" activeCell="Q4" sqref="Q4"/>
    </sheetView>
  </sheetViews>
  <sheetFormatPr defaultColWidth="9.28515625" defaultRowHeight="15" x14ac:dyDescent="0.25"/>
  <cols>
    <col min="1" max="1" width="6.7109375" style="1" bestFit="1" customWidth="1"/>
    <col min="2" max="2" width="6.42578125" style="13" customWidth="1"/>
    <col min="3" max="3" width="9.42578125" style="6" bestFit="1" customWidth="1"/>
    <col min="4" max="4" width="54.140625" style="1" bestFit="1" customWidth="1"/>
    <col min="5" max="5" width="25.140625" style="1" bestFit="1" customWidth="1"/>
    <col min="6" max="6" width="30.5703125" style="1" bestFit="1" customWidth="1"/>
    <col min="7" max="7" width="25.5703125" style="1" bestFit="1" customWidth="1"/>
    <col min="8" max="8" width="18" style="1" customWidth="1"/>
    <col min="9" max="9" width="24.5703125" style="1" customWidth="1"/>
    <col min="10" max="10" width="45.85546875" style="1" bestFit="1" customWidth="1"/>
    <col min="11" max="11" width="28.7109375" style="1" bestFit="1" customWidth="1"/>
    <col min="12" max="12" width="25.28515625" style="1" bestFit="1" customWidth="1"/>
    <col min="13" max="13" width="21.85546875" style="1" bestFit="1" customWidth="1"/>
    <col min="14" max="14" width="20.85546875" style="1" bestFit="1" customWidth="1"/>
    <col min="15" max="15" width="26" style="1" bestFit="1" customWidth="1"/>
    <col min="16" max="17" width="5.5703125" style="1" bestFit="1" customWidth="1"/>
    <col min="18" max="16384" width="9.28515625" style="1"/>
  </cols>
  <sheetData>
    <row r="1" spans="1:17" ht="15.75" thickBot="1" x14ac:dyDescent="0.3"/>
    <row r="2" spans="1:17" ht="24" thickBot="1" x14ac:dyDescent="0.3">
      <c r="C2" s="107" t="s">
        <v>302</v>
      </c>
      <c r="D2" s="108"/>
      <c r="E2" s="108"/>
      <c r="F2" s="108"/>
      <c r="G2" s="108"/>
      <c r="H2" s="108"/>
      <c r="I2" s="108"/>
      <c r="J2" s="108"/>
      <c r="K2" s="108"/>
      <c r="L2" s="108"/>
      <c r="M2" s="108"/>
      <c r="N2" s="108"/>
      <c r="O2" s="108"/>
      <c r="P2" s="108"/>
      <c r="Q2" s="109"/>
    </row>
    <row r="3" spans="1:17" ht="18.75" x14ac:dyDescent="0.3">
      <c r="Q3" s="5"/>
    </row>
    <row r="5" spans="1:17" ht="45" x14ac:dyDescent="0.25">
      <c r="C5" s="17" t="s">
        <v>0</v>
      </c>
      <c r="D5" s="17" t="s">
        <v>230</v>
      </c>
      <c r="E5" s="17" t="s">
        <v>1</v>
      </c>
      <c r="F5" s="17" t="s">
        <v>106</v>
      </c>
      <c r="G5" s="17" t="s">
        <v>2</v>
      </c>
      <c r="H5" s="17" t="s">
        <v>4</v>
      </c>
      <c r="I5" s="17" t="s">
        <v>3</v>
      </c>
      <c r="J5" s="17" t="s">
        <v>5</v>
      </c>
      <c r="K5" s="17" t="s">
        <v>120</v>
      </c>
      <c r="L5" s="17" t="s">
        <v>121</v>
      </c>
      <c r="M5" s="18" t="s">
        <v>175</v>
      </c>
      <c r="N5" s="18" t="s">
        <v>6</v>
      </c>
      <c r="O5" s="18" t="s">
        <v>176</v>
      </c>
    </row>
    <row r="6" spans="1:17" ht="60" x14ac:dyDescent="0.25">
      <c r="A6" s="31" t="s">
        <v>142</v>
      </c>
      <c r="B6" s="40"/>
      <c r="C6" s="19" t="s">
        <v>237</v>
      </c>
      <c r="D6" s="26" t="s">
        <v>45</v>
      </c>
      <c r="E6" s="22" t="s">
        <v>15</v>
      </c>
      <c r="F6" s="22" t="s">
        <v>77</v>
      </c>
      <c r="G6" s="22" t="s">
        <v>103</v>
      </c>
      <c r="H6" s="16" t="s">
        <v>139</v>
      </c>
      <c r="I6" s="16" t="s">
        <v>117</v>
      </c>
      <c r="J6" s="22" t="s">
        <v>107</v>
      </c>
      <c r="K6" s="16" t="s">
        <v>139</v>
      </c>
      <c r="L6" s="16" t="s">
        <v>118</v>
      </c>
      <c r="M6" s="24">
        <f t="shared" ref="M6:M41" si="0">VALUE(LEFT(K6,1))*VALUE(LEFT(L6,1))</f>
        <v>9</v>
      </c>
      <c r="N6" s="22" t="s">
        <v>304</v>
      </c>
      <c r="O6" s="20" t="str">
        <f t="shared" ref="O6:O49" si="1">IF(M6&lt;=6,"Yes",IF(M6&gt;6,"No"))</f>
        <v>No</v>
      </c>
    </row>
    <row r="7" spans="1:17" ht="60" x14ac:dyDescent="0.25">
      <c r="A7" s="31" t="s">
        <v>143</v>
      </c>
      <c r="B7" s="40"/>
      <c r="C7" s="19" t="s">
        <v>238</v>
      </c>
      <c r="D7" s="26" t="s">
        <v>46</v>
      </c>
      <c r="E7" s="22" t="s">
        <v>9</v>
      </c>
      <c r="F7" s="23" t="s">
        <v>78</v>
      </c>
      <c r="G7" s="23" t="s">
        <v>104</v>
      </c>
      <c r="H7" s="16" t="s">
        <v>140</v>
      </c>
      <c r="I7" s="16" t="s">
        <v>116</v>
      </c>
      <c r="J7" s="22" t="s">
        <v>200</v>
      </c>
      <c r="K7" s="16" t="s">
        <v>140</v>
      </c>
      <c r="L7" s="16" t="s">
        <v>117</v>
      </c>
      <c r="M7" s="24">
        <f t="shared" si="0"/>
        <v>8</v>
      </c>
      <c r="N7" s="22" t="s">
        <v>304</v>
      </c>
      <c r="O7" s="30" t="str">
        <f t="shared" si="1"/>
        <v>No</v>
      </c>
    </row>
    <row r="8" spans="1:17" ht="60" x14ac:dyDescent="0.25">
      <c r="A8" s="31" t="s">
        <v>144</v>
      </c>
      <c r="B8" s="33"/>
      <c r="C8" s="19" t="s">
        <v>142</v>
      </c>
      <c r="D8" s="26" t="s">
        <v>47</v>
      </c>
      <c r="E8" s="22" t="s">
        <v>199</v>
      </c>
      <c r="F8" s="22" t="s">
        <v>256</v>
      </c>
      <c r="G8" s="22" t="s">
        <v>105</v>
      </c>
      <c r="H8" s="16" t="s">
        <v>138</v>
      </c>
      <c r="I8" s="16" t="s">
        <v>117</v>
      </c>
      <c r="J8" s="22" t="s">
        <v>108</v>
      </c>
      <c r="K8" s="16" t="s">
        <v>140</v>
      </c>
      <c r="L8" s="16" t="s">
        <v>117</v>
      </c>
      <c r="M8" s="24">
        <f t="shared" si="0"/>
        <v>8</v>
      </c>
      <c r="N8" s="22" t="s">
        <v>303</v>
      </c>
      <c r="O8" s="30" t="str">
        <f t="shared" si="1"/>
        <v>No</v>
      </c>
    </row>
    <row r="9" spans="1:17" ht="60" x14ac:dyDescent="0.25">
      <c r="A9" s="31" t="s">
        <v>145</v>
      </c>
      <c r="B9" s="33"/>
      <c r="C9" s="19" t="s">
        <v>143</v>
      </c>
      <c r="D9" s="27" t="s">
        <v>48</v>
      </c>
      <c r="E9" s="22" t="s">
        <v>28</v>
      </c>
      <c r="F9" s="22" t="s">
        <v>79</v>
      </c>
      <c r="G9" s="23" t="s">
        <v>180</v>
      </c>
      <c r="H9" s="16" t="s">
        <v>137</v>
      </c>
      <c r="I9" s="16" t="s">
        <v>116</v>
      </c>
      <c r="J9" s="22" t="s">
        <v>228</v>
      </c>
      <c r="K9" s="16" t="s">
        <v>139</v>
      </c>
      <c r="L9" s="16" t="s">
        <v>117</v>
      </c>
      <c r="M9" s="30">
        <f t="shared" si="0"/>
        <v>6</v>
      </c>
      <c r="N9" s="22" t="s">
        <v>110</v>
      </c>
      <c r="O9" s="30" t="str">
        <f t="shared" si="1"/>
        <v>Yes</v>
      </c>
    </row>
    <row r="10" spans="1:17" ht="30" x14ac:dyDescent="0.25">
      <c r="A10" s="31" t="s">
        <v>146</v>
      </c>
      <c r="B10" s="33"/>
      <c r="C10" s="19" t="s">
        <v>144</v>
      </c>
      <c r="D10" s="27" t="s">
        <v>49</v>
      </c>
      <c r="E10" s="22" t="s">
        <v>14</v>
      </c>
      <c r="F10" s="22" t="s">
        <v>81</v>
      </c>
      <c r="G10" s="23" t="s">
        <v>180</v>
      </c>
      <c r="H10" s="16" t="s">
        <v>138</v>
      </c>
      <c r="I10" s="16" t="s">
        <v>116</v>
      </c>
      <c r="J10" s="22" t="s">
        <v>201</v>
      </c>
      <c r="K10" s="16" t="s">
        <v>139</v>
      </c>
      <c r="L10" s="16" t="s">
        <v>117</v>
      </c>
      <c r="M10" s="24">
        <f t="shared" si="0"/>
        <v>6</v>
      </c>
      <c r="N10" s="22" t="s">
        <v>308</v>
      </c>
      <c r="O10" s="30" t="str">
        <f t="shared" si="1"/>
        <v>Yes</v>
      </c>
    </row>
    <row r="11" spans="1:17" ht="30" x14ac:dyDescent="0.25">
      <c r="A11" s="31" t="s">
        <v>147</v>
      </c>
      <c r="B11" s="33"/>
      <c r="C11" s="19" t="s">
        <v>145</v>
      </c>
      <c r="D11" s="27" t="s">
        <v>50</v>
      </c>
      <c r="E11" s="22" t="s">
        <v>14</v>
      </c>
      <c r="F11" s="22" t="s">
        <v>81</v>
      </c>
      <c r="G11" s="23" t="s">
        <v>180</v>
      </c>
      <c r="H11" s="16" t="s">
        <v>139</v>
      </c>
      <c r="I11" s="16" t="s">
        <v>116</v>
      </c>
      <c r="J11" s="22" t="s">
        <v>177</v>
      </c>
      <c r="K11" s="16" t="s">
        <v>139</v>
      </c>
      <c r="L11" s="16" t="s">
        <v>117</v>
      </c>
      <c r="M11" s="24">
        <f t="shared" si="0"/>
        <v>6</v>
      </c>
      <c r="N11" s="22" t="s">
        <v>303</v>
      </c>
      <c r="O11" s="30" t="str">
        <f t="shared" si="1"/>
        <v>Yes</v>
      </c>
    </row>
    <row r="12" spans="1:17" ht="45" x14ac:dyDescent="0.25">
      <c r="A12" s="31" t="s">
        <v>148</v>
      </c>
      <c r="B12" s="33"/>
      <c r="C12" s="19" t="s">
        <v>146</v>
      </c>
      <c r="D12" s="26" t="s">
        <v>309</v>
      </c>
      <c r="E12" s="22" t="s">
        <v>14</v>
      </c>
      <c r="F12" s="22" t="s">
        <v>81</v>
      </c>
      <c r="G12" s="23" t="s">
        <v>181</v>
      </c>
      <c r="H12" s="16" t="s">
        <v>141</v>
      </c>
      <c r="I12" s="16" t="s">
        <v>116</v>
      </c>
      <c r="J12" s="22" t="s">
        <v>178</v>
      </c>
      <c r="K12" s="16" t="s">
        <v>179</v>
      </c>
      <c r="L12" s="16" t="s">
        <v>117</v>
      </c>
      <c r="M12" s="24">
        <f t="shared" si="0"/>
        <v>10</v>
      </c>
      <c r="N12" s="22" t="s">
        <v>308</v>
      </c>
      <c r="O12" s="30" t="str">
        <f t="shared" si="1"/>
        <v>No</v>
      </c>
    </row>
    <row r="13" spans="1:17" ht="45" x14ac:dyDescent="0.25">
      <c r="A13" s="31" t="s">
        <v>149</v>
      </c>
      <c r="B13" s="33"/>
      <c r="C13" s="19" t="s">
        <v>147</v>
      </c>
      <c r="D13" s="26" t="s">
        <v>52</v>
      </c>
      <c r="E13" s="22" t="s">
        <v>19</v>
      </c>
      <c r="F13" s="22" t="s">
        <v>82</v>
      </c>
      <c r="G13" s="23" t="s">
        <v>182</v>
      </c>
      <c r="H13" s="16" t="s">
        <v>141</v>
      </c>
      <c r="I13" s="16" t="s">
        <v>116</v>
      </c>
      <c r="J13" s="22" t="s">
        <v>178</v>
      </c>
      <c r="K13" s="16" t="s">
        <v>179</v>
      </c>
      <c r="L13" s="16" t="s">
        <v>117</v>
      </c>
      <c r="M13" s="24">
        <f t="shared" si="0"/>
        <v>10</v>
      </c>
      <c r="N13" s="22" t="s">
        <v>308</v>
      </c>
      <c r="O13" s="30" t="str">
        <f t="shared" si="1"/>
        <v>No</v>
      </c>
    </row>
    <row r="14" spans="1:17" ht="45" x14ac:dyDescent="0.25">
      <c r="A14" s="31" t="s">
        <v>150</v>
      </c>
      <c r="B14" s="33"/>
      <c r="C14" s="19" t="s">
        <v>148</v>
      </c>
      <c r="D14" s="26" t="s">
        <v>53</v>
      </c>
      <c r="E14" s="22" t="s">
        <v>27</v>
      </c>
      <c r="F14" s="22" t="s">
        <v>83</v>
      </c>
      <c r="G14" s="23" t="s">
        <v>183</v>
      </c>
      <c r="H14" s="16" t="s">
        <v>140</v>
      </c>
      <c r="I14" s="16" t="s">
        <v>117</v>
      </c>
      <c r="J14" s="22" t="s">
        <v>202</v>
      </c>
      <c r="K14" s="16" t="s">
        <v>140</v>
      </c>
      <c r="L14" s="16" t="s">
        <v>119</v>
      </c>
      <c r="M14" s="24">
        <f t="shared" si="0"/>
        <v>16</v>
      </c>
      <c r="N14" s="22" t="s">
        <v>303</v>
      </c>
      <c r="O14" s="30" t="str">
        <f t="shared" si="1"/>
        <v>No</v>
      </c>
    </row>
    <row r="15" spans="1:17" ht="45" x14ac:dyDescent="0.25">
      <c r="A15" s="31" t="s">
        <v>151</v>
      </c>
      <c r="B15" s="33"/>
      <c r="C15" s="19" t="s">
        <v>149</v>
      </c>
      <c r="D15" s="26" t="s">
        <v>54</v>
      </c>
      <c r="E15" s="22" t="s">
        <v>32</v>
      </c>
      <c r="F15" s="22" t="s">
        <v>84</v>
      </c>
      <c r="G15" s="23" t="s">
        <v>192</v>
      </c>
      <c r="H15" s="16" t="s">
        <v>140</v>
      </c>
      <c r="I15" s="16" t="s">
        <v>116</v>
      </c>
      <c r="J15" s="22" t="s">
        <v>203</v>
      </c>
      <c r="K15" s="16" t="s">
        <v>179</v>
      </c>
      <c r="L15" s="16" t="s">
        <v>117</v>
      </c>
      <c r="M15" s="24">
        <f t="shared" si="0"/>
        <v>10</v>
      </c>
      <c r="N15" s="22" t="s">
        <v>304</v>
      </c>
      <c r="O15" s="30" t="str">
        <f t="shared" si="1"/>
        <v>No</v>
      </c>
    </row>
    <row r="16" spans="1:17" ht="30" x14ac:dyDescent="0.25">
      <c r="A16" s="31" t="s">
        <v>152</v>
      </c>
      <c r="B16" s="33"/>
      <c r="C16" s="19" t="s">
        <v>239</v>
      </c>
      <c r="D16" s="26" t="s">
        <v>55</v>
      </c>
      <c r="E16" s="22" t="s">
        <v>12</v>
      </c>
      <c r="F16" s="22" t="s">
        <v>85</v>
      </c>
      <c r="G16" s="23" t="s">
        <v>253</v>
      </c>
      <c r="H16" s="16" t="s">
        <v>140</v>
      </c>
      <c r="I16" s="16" t="s">
        <v>116</v>
      </c>
      <c r="J16" s="22" t="s">
        <v>204</v>
      </c>
      <c r="K16" s="16" t="s">
        <v>140</v>
      </c>
      <c r="L16" s="16" t="s">
        <v>117</v>
      </c>
      <c r="M16" s="24">
        <f t="shared" si="0"/>
        <v>8</v>
      </c>
      <c r="N16" s="22" t="s">
        <v>303</v>
      </c>
      <c r="O16" s="30" t="str">
        <f t="shared" si="1"/>
        <v>No</v>
      </c>
    </row>
    <row r="17" spans="1:15" ht="45" x14ac:dyDescent="0.25">
      <c r="A17" s="31" t="s">
        <v>153</v>
      </c>
      <c r="B17" s="33"/>
      <c r="C17" s="19" t="s">
        <v>240</v>
      </c>
      <c r="D17" s="26" t="s">
        <v>56</v>
      </c>
      <c r="E17" s="22" t="s">
        <v>35</v>
      </c>
      <c r="F17" s="22" t="s">
        <v>86</v>
      </c>
      <c r="G17" s="23" t="s">
        <v>255</v>
      </c>
      <c r="H17" s="16" t="s">
        <v>179</v>
      </c>
      <c r="I17" s="16" t="s">
        <v>116</v>
      </c>
      <c r="J17" s="22" t="s">
        <v>205</v>
      </c>
      <c r="K17" s="16" t="s">
        <v>179</v>
      </c>
      <c r="L17" s="16" t="s">
        <v>117</v>
      </c>
      <c r="M17" s="24">
        <f t="shared" si="0"/>
        <v>10</v>
      </c>
      <c r="N17" s="22" t="s">
        <v>304</v>
      </c>
      <c r="O17" s="30" t="str">
        <f t="shared" si="1"/>
        <v>No</v>
      </c>
    </row>
    <row r="18" spans="1:15" ht="90" x14ac:dyDescent="0.25">
      <c r="A18" s="31" t="s">
        <v>154</v>
      </c>
      <c r="B18" s="33"/>
      <c r="C18" s="19" t="s">
        <v>241</v>
      </c>
      <c r="D18" s="28" t="s">
        <v>57</v>
      </c>
      <c r="E18" s="22" t="s">
        <v>35</v>
      </c>
      <c r="F18" s="22" t="s">
        <v>87</v>
      </c>
      <c r="G18" s="23" t="s">
        <v>185</v>
      </c>
      <c r="H18" s="16" t="s">
        <v>137</v>
      </c>
      <c r="I18" s="16" t="s">
        <v>116</v>
      </c>
      <c r="J18" s="22" t="s">
        <v>206</v>
      </c>
      <c r="K18" s="16" t="s">
        <v>139</v>
      </c>
      <c r="L18" s="16" t="s">
        <v>117</v>
      </c>
      <c r="M18" s="24">
        <f t="shared" si="0"/>
        <v>6</v>
      </c>
      <c r="N18" s="22" t="s">
        <v>303</v>
      </c>
      <c r="O18" s="30" t="str">
        <f t="shared" si="1"/>
        <v>Yes</v>
      </c>
    </row>
    <row r="19" spans="1:15" ht="60" x14ac:dyDescent="0.25">
      <c r="A19" s="31" t="s">
        <v>155</v>
      </c>
      <c r="B19" s="33"/>
      <c r="C19" s="19" t="s">
        <v>150</v>
      </c>
      <c r="D19" s="26" t="s">
        <v>58</v>
      </c>
      <c r="E19" s="22" t="s">
        <v>18</v>
      </c>
      <c r="F19" s="22" t="s">
        <v>88</v>
      </c>
      <c r="G19" s="23" t="s">
        <v>186</v>
      </c>
      <c r="H19" s="16" t="s">
        <v>139</v>
      </c>
      <c r="I19" s="16" t="s">
        <v>116</v>
      </c>
      <c r="J19" s="22" t="s">
        <v>207</v>
      </c>
      <c r="K19" s="16" t="s">
        <v>140</v>
      </c>
      <c r="L19" s="16" t="s">
        <v>117</v>
      </c>
      <c r="M19" s="24">
        <f t="shared" si="0"/>
        <v>8</v>
      </c>
      <c r="N19" s="22" t="s">
        <v>303</v>
      </c>
      <c r="O19" s="30" t="str">
        <f t="shared" si="1"/>
        <v>No</v>
      </c>
    </row>
    <row r="20" spans="1:15" ht="30" x14ac:dyDescent="0.25">
      <c r="A20" s="31" t="s">
        <v>156</v>
      </c>
      <c r="B20" s="33"/>
      <c r="C20" s="19" t="s">
        <v>151</v>
      </c>
      <c r="D20" s="26" t="s">
        <v>59</v>
      </c>
      <c r="E20" s="22" t="s">
        <v>9</v>
      </c>
      <c r="F20" s="22" t="s">
        <v>89</v>
      </c>
      <c r="G20" s="23" t="s">
        <v>184</v>
      </c>
      <c r="H20" s="16" t="s">
        <v>139</v>
      </c>
      <c r="I20" s="16" t="s">
        <v>117</v>
      </c>
      <c r="J20" s="21" t="s">
        <v>208</v>
      </c>
      <c r="K20" s="16" t="s">
        <v>140</v>
      </c>
      <c r="L20" s="16" t="s">
        <v>117</v>
      </c>
      <c r="M20" s="24">
        <f t="shared" si="0"/>
        <v>8</v>
      </c>
      <c r="N20" s="22" t="s">
        <v>304</v>
      </c>
      <c r="O20" s="30" t="str">
        <f t="shared" si="1"/>
        <v>No</v>
      </c>
    </row>
    <row r="21" spans="1:15" ht="30" x14ac:dyDescent="0.25">
      <c r="A21" s="31" t="s">
        <v>157</v>
      </c>
      <c r="B21" s="33"/>
      <c r="C21" s="19" t="s">
        <v>242</v>
      </c>
      <c r="D21" s="26" t="s">
        <v>60</v>
      </c>
      <c r="E21" s="22" t="s">
        <v>43</v>
      </c>
      <c r="F21" s="22" t="s">
        <v>90</v>
      </c>
      <c r="G21" s="23" t="s">
        <v>184</v>
      </c>
      <c r="H21" s="16" t="s">
        <v>139</v>
      </c>
      <c r="I21" s="16" t="s">
        <v>116</v>
      </c>
      <c r="J21" s="22" t="s">
        <v>211</v>
      </c>
      <c r="K21" s="16" t="s">
        <v>140</v>
      </c>
      <c r="L21" s="16" t="s">
        <v>117</v>
      </c>
      <c r="M21" s="24">
        <f t="shared" si="0"/>
        <v>8</v>
      </c>
      <c r="N21" s="22" t="s">
        <v>303</v>
      </c>
      <c r="O21" s="30" t="str">
        <f t="shared" si="1"/>
        <v>No</v>
      </c>
    </row>
    <row r="22" spans="1:15" ht="45" x14ac:dyDescent="0.25">
      <c r="A22" s="31" t="s">
        <v>158</v>
      </c>
      <c r="B22" s="33"/>
      <c r="C22" s="19" t="s">
        <v>152</v>
      </c>
      <c r="D22" s="26" t="s">
        <v>61</v>
      </c>
      <c r="E22" s="22" t="s">
        <v>30</v>
      </c>
      <c r="F22" s="29" t="s">
        <v>91</v>
      </c>
      <c r="G22" s="23" t="s">
        <v>187</v>
      </c>
      <c r="H22" s="16" t="s">
        <v>139</v>
      </c>
      <c r="I22" s="16" t="s">
        <v>116</v>
      </c>
      <c r="J22" s="29" t="s">
        <v>209</v>
      </c>
      <c r="K22" s="16" t="s">
        <v>140</v>
      </c>
      <c r="L22" s="16" t="s">
        <v>118</v>
      </c>
      <c r="M22" s="24">
        <f t="shared" si="0"/>
        <v>12</v>
      </c>
      <c r="N22" s="22" t="s">
        <v>304</v>
      </c>
      <c r="O22" s="30" t="str">
        <f t="shared" si="1"/>
        <v>No</v>
      </c>
    </row>
    <row r="23" spans="1:15" ht="60" x14ac:dyDescent="0.25">
      <c r="A23" s="32" t="s">
        <v>159</v>
      </c>
      <c r="B23" s="33"/>
      <c r="C23" s="19" t="s">
        <v>153</v>
      </c>
      <c r="D23" s="28" t="s">
        <v>62</v>
      </c>
      <c r="E23" s="22" t="s">
        <v>42</v>
      </c>
      <c r="F23" s="22" t="s">
        <v>92</v>
      </c>
      <c r="G23" s="23" t="s">
        <v>188</v>
      </c>
      <c r="H23" s="16" t="s">
        <v>138</v>
      </c>
      <c r="I23" s="16" t="s">
        <v>116</v>
      </c>
      <c r="J23" s="22" t="s">
        <v>210</v>
      </c>
      <c r="K23" s="16" t="s">
        <v>139</v>
      </c>
      <c r="L23" s="16" t="s">
        <v>117</v>
      </c>
      <c r="M23" s="24">
        <f t="shared" si="0"/>
        <v>6</v>
      </c>
      <c r="N23" s="22" t="s">
        <v>303</v>
      </c>
      <c r="O23" s="30" t="str">
        <f t="shared" si="1"/>
        <v>Yes</v>
      </c>
    </row>
    <row r="24" spans="1:15" ht="60" x14ac:dyDescent="0.25">
      <c r="A24" s="31" t="s">
        <v>160</v>
      </c>
      <c r="B24" s="33"/>
      <c r="C24" s="19" t="s">
        <v>154</v>
      </c>
      <c r="D24" s="26" t="s">
        <v>63</v>
      </c>
      <c r="E24" s="22" t="s">
        <v>29</v>
      </c>
      <c r="F24" s="22" t="s">
        <v>93</v>
      </c>
      <c r="G24" s="23" t="s">
        <v>189</v>
      </c>
      <c r="H24" s="16" t="s">
        <v>139</v>
      </c>
      <c r="I24" s="16" t="s">
        <v>116</v>
      </c>
      <c r="J24" s="22" t="s">
        <v>212</v>
      </c>
      <c r="K24" s="16" t="s">
        <v>140</v>
      </c>
      <c r="L24" s="16" t="s">
        <v>117</v>
      </c>
      <c r="M24" s="25">
        <f t="shared" si="0"/>
        <v>8</v>
      </c>
      <c r="N24" s="22" t="s">
        <v>111</v>
      </c>
      <c r="O24" s="30" t="str">
        <f t="shared" si="1"/>
        <v>No</v>
      </c>
    </row>
    <row r="25" spans="1:15" ht="30" x14ac:dyDescent="0.25">
      <c r="A25" s="31" t="s">
        <v>161</v>
      </c>
      <c r="B25" s="33"/>
      <c r="C25" s="19" t="s">
        <v>243</v>
      </c>
      <c r="D25" s="26" t="s">
        <v>64</v>
      </c>
      <c r="E25" s="22" t="s">
        <v>43</v>
      </c>
      <c r="F25" s="22" t="s">
        <v>94</v>
      </c>
      <c r="G25" s="23" t="s">
        <v>184</v>
      </c>
      <c r="H25" s="16" t="s">
        <v>139</v>
      </c>
      <c r="I25" s="16" t="s">
        <v>117</v>
      </c>
      <c r="J25" s="22" t="s">
        <v>215</v>
      </c>
      <c r="K25" s="16" t="s">
        <v>179</v>
      </c>
      <c r="L25" s="16" t="s">
        <v>117</v>
      </c>
      <c r="M25" s="25">
        <f t="shared" si="0"/>
        <v>10</v>
      </c>
      <c r="N25" s="22" t="s">
        <v>112</v>
      </c>
      <c r="O25" s="30" t="str">
        <f t="shared" si="1"/>
        <v>No</v>
      </c>
    </row>
    <row r="26" spans="1:15" ht="45" x14ac:dyDescent="0.25">
      <c r="A26" s="31" t="s">
        <v>162</v>
      </c>
      <c r="B26" s="33"/>
      <c r="C26" s="19" t="s">
        <v>244</v>
      </c>
      <c r="D26" s="26" t="s">
        <v>65</v>
      </c>
      <c r="E26" s="22" t="s">
        <v>32</v>
      </c>
      <c r="F26" s="22" t="s">
        <v>95</v>
      </c>
      <c r="G26" s="23" t="s">
        <v>184</v>
      </c>
      <c r="H26" s="16" t="s">
        <v>140</v>
      </c>
      <c r="I26" s="16" t="s">
        <v>117</v>
      </c>
      <c r="J26" s="22" t="s">
        <v>213</v>
      </c>
      <c r="K26" s="16" t="s">
        <v>179</v>
      </c>
      <c r="L26" s="16" t="s">
        <v>118</v>
      </c>
      <c r="M26" s="25">
        <f t="shared" si="0"/>
        <v>15</v>
      </c>
      <c r="N26" s="22" t="s">
        <v>112</v>
      </c>
      <c r="O26" s="30" t="str">
        <f t="shared" si="1"/>
        <v>No</v>
      </c>
    </row>
    <row r="27" spans="1:15" ht="45" x14ac:dyDescent="0.25">
      <c r="A27" s="31" t="s">
        <v>163</v>
      </c>
      <c r="B27" s="33"/>
      <c r="C27" s="19" t="s">
        <v>155</v>
      </c>
      <c r="D27" s="26" t="s">
        <v>66</v>
      </c>
      <c r="E27" s="22" t="s">
        <v>34</v>
      </c>
      <c r="F27" s="22" t="s">
        <v>96</v>
      </c>
      <c r="G27" s="23" t="s">
        <v>190</v>
      </c>
      <c r="H27" s="16" t="s">
        <v>138</v>
      </c>
      <c r="I27" s="16" t="s">
        <v>117</v>
      </c>
      <c r="J27" s="22" t="s">
        <v>216</v>
      </c>
      <c r="K27" s="16" t="s">
        <v>139</v>
      </c>
      <c r="L27" s="16" t="s">
        <v>118</v>
      </c>
      <c r="M27" s="25">
        <f t="shared" si="0"/>
        <v>9</v>
      </c>
      <c r="N27" s="22" t="s">
        <v>303</v>
      </c>
      <c r="O27" s="30" t="str">
        <f t="shared" si="1"/>
        <v>No</v>
      </c>
    </row>
    <row r="28" spans="1:15" ht="75" x14ac:dyDescent="0.25">
      <c r="A28" s="31" t="s">
        <v>164</v>
      </c>
      <c r="B28" s="33"/>
      <c r="C28" s="19" t="s">
        <v>245</v>
      </c>
      <c r="D28" s="26" t="s">
        <v>67</v>
      </c>
      <c r="E28" s="22" t="s">
        <v>43</v>
      </c>
      <c r="F28" s="22" t="s">
        <v>97</v>
      </c>
      <c r="G28" s="23" t="s">
        <v>191</v>
      </c>
      <c r="H28" s="16" t="s">
        <v>140</v>
      </c>
      <c r="I28" s="16" t="s">
        <v>117</v>
      </c>
      <c r="J28" s="22" t="s">
        <v>217</v>
      </c>
      <c r="K28" s="16" t="s">
        <v>179</v>
      </c>
      <c r="L28" s="16" t="s">
        <v>117</v>
      </c>
      <c r="M28" s="25">
        <f t="shared" si="0"/>
        <v>10</v>
      </c>
      <c r="N28" s="22" t="s">
        <v>304</v>
      </c>
      <c r="O28" s="30" t="str">
        <f t="shared" si="1"/>
        <v>No</v>
      </c>
    </row>
    <row r="29" spans="1:15" ht="150" x14ac:dyDescent="0.25">
      <c r="A29" s="31" t="s">
        <v>165</v>
      </c>
      <c r="B29" s="33"/>
      <c r="C29" s="19" t="s">
        <v>246</v>
      </c>
      <c r="D29" s="26" t="s">
        <v>68</v>
      </c>
      <c r="E29" s="22" t="s">
        <v>9</v>
      </c>
      <c r="F29" s="22" t="s">
        <v>80</v>
      </c>
      <c r="G29" s="23" t="s">
        <v>192</v>
      </c>
      <c r="H29" s="16" t="s">
        <v>138</v>
      </c>
      <c r="I29" s="16" t="s">
        <v>117</v>
      </c>
      <c r="J29" s="22" t="s">
        <v>214</v>
      </c>
      <c r="K29" s="16" t="s">
        <v>139</v>
      </c>
      <c r="L29" s="16" t="s">
        <v>118</v>
      </c>
      <c r="M29" s="25">
        <f t="shared" si="0"/>
        <v>9</v>
      </c>
      <c r="N29" s="22" t="s">
        <v>304</v>
      </c>
      <c r="O29" s="30" t="str">
        <f t="shared" si="1"/>
        <v>No</v>
      </c>
    </row>
    <row r="30" spans="1:15" ht="75" x14ac:dyDescent="0.25">
      <c r="A30" s="31" t="s">
        <v>166</v>
      </c>
      <c r="B30" s="33"/>
      <c r="C30" s="19" t="s">
        <v>156</v>
      </c>
      <c r="D30" s="26" t="s">
        <v>69</v>
      </c>
      <c r="E30" s="22" t="s">
        <v>9</v>
      </c>
      <c r="F30" s="22" t="s">
        <v>225</v>
      </c>
      <c r="G30" s="23" t="s">
        <v>193</v>
      </c>
      <c r="H30" s="16" t="s">
        <v>139</v>
      </c>
      <c r="I30" s="16" t="s">
        <v>117</v>
      </c>
      <c r="J30" s="22" t="s">
        <v>218</v>
      </c>
      <c r="K30" s="16" t="s">
        <v>140</v>
      </c>
      <c r="L30" s="16" t="s">
        <v>118</v>
      </c>
      <c r="M30" s="25">
        <f t="shared" si="0"/>
        <v>12</v>
      </c>
      <c r="N30" s="22" t="s">
        <v>304</v>
      </c>
      <c r="O30" s="30" t="str">
        <f t="shared" si="1"/>
        <v>No</v>
      </c>
    </row>
    <row r="31" spans="1:15" ht="75" x14ac:dyDescent="0.25">
      <c r="A31" s="31" t="s">
        <v>167</v>
      </c>
      <c r="B31" s="33"/>
      <c r="C31" s="19" t="s">
        <v>247</v>
      </c>
      <c r="D31" s="27" t="s">
        <v>70</v>
      </c>
      <c r="E31" s="22" t="s">
        <v>35</v>
      </c>
      <c r="F31" s="22" t="s">
        <v>227</v>
      </c>
      <c r="G31" s="22" t="s">
        <v>194</v>
      </c>
      <c r="H31" s="16" t="s">
        <v>138</v>
      </c>
      <c r="I31" s="16" t="s">
        <v>116</v>
      </c>
      <c r="J31" s="22" t="s">
        <v>219</v>
      </c>
      <c r="K31" s="16" t="s">
        <v>139</v>
      </c>
      <c r="L31" s="16" t="s">
        <v>118</v>
      </c>
      <c r="M31" s="25">
        <f t="shared" si="0"/>
        <v>9</v>
      </c>
      <c r="N31" s="22" t="s">
        <v>303</v>
      </c>
      <c r="O31" s="30" t="str">
        <f t="shared" si="1"/>
        <v>No</v>
      </c>
    </row>
    <row r="32" spans="1:15" ht="90" x14ac:dyDescent="0.25">
      <c r="A32" s="31" t="s">
        <v>168</v>
      </c>
      <c r="B32" s="33"/>
      <c r="C32" s="19" t="s">
        <v>248</v>
      </c>
      <c r="D32" s="27" t="s">
        <v>71</v>
      </c>
      <c r="E32" s="22" t="s">
        <v>42</v>
      </c>
      <c r="F32" s="22" t="s">
        <v>98</v>
      </c>
      <c r="G32" s="22" t="s">
        <v>195</v>
      </c>
      <c r="H32" s="16" t="s">
        <v>137</v>
      </c>
      <c r="I32" s="16" t="s">
        <v>116</v>
      </c>
      <c r="J32" s="22" t="s">
        <v>254</v>
      </c>
      <c r="K32" s="16" t="s">
        <v>137</v>
      </c>
      <c r="L32" s="16" t="s">
        <v>117</v>
      </c>
      <c r="M32" s="25">
        <f t="shared" si="0"/>
        <v>2</v>
      </c>
      <c r="N32" s="22" t="s">
        <v>303</v>
      </c>
      <c r="O32" s="30" t="str">
        <f t="shared" si="1"/>
        <v>Yes</v>
      </c>
    </row>
    <row r="33" spans="1:15" ht="45" x14ac:dyDescent="0.25">
      <c r="A33" s="31" t="s">
        <v>169</v>
      </c>
      <c r="B33" s="33"/>
      <c r="C33" s="19" t="s">
        <v>157</v>
      </c>
      <c r="D33" s="26" t="s">
        <v>72</v>
      </c>
      <c r="E33" s="22" t="s">
        <v>41</v>
      </c>
      <c r="F33" s="22" t="s">
        <v>99</v>
      </c>
      <c r="G33" s="22" t="s">
        <v>184</v>
      </c>
      <c r="H33" s="16" t="s">
        <v>139</v>
      </c>
      <c r="I33" s="16" t="s">
        <v>116</v>
      </c>
      <c r="J33" s="22" t="s">
        <v>226</v>
      </c>
      <c r="K33" s="16" t="s">
        <v>140</v>
      </c>
      <c r="L33" s="16" t="s">
        <v>117</v>
      </c>
      <c r="M33" s="25">
        <f t="shared" si="0"/>
        <v>8</v>
      </c>
      <c r="N33" s="22" t="s">
        <v>304</v>
      </c>
      <c r="O33" s="30" t="str">
        <f t="shared" si="1"/>
        <v>No</v>
      </c>
    </row>
    <row r="34" spans="1:15" ht="90" x14ac:dyDescent="0.25">
      <c r="A34" s="31" t="s">
        <v>170</v>
      </c>
      <c r="B34" s="33"/>
      <c r="C34" s="19" t="s">
        <v>158</v>
      </c>
      <c r="D34" s="27" t="s">
        <v>73</v>
      </c>
      <c r="E34" s="22" t="s">
        <v>7</v>
      </c>
      <c r="F34" s="22" t="s">
        <v>100</v>
      </c>
      <c r="G34" s="22" t="s">
        <v>196</v>
      </c>
      <c r="H34" s="16" t="s">
        <v>138</v>
      </c>
      <c r="I34" s="16" t="s">
        <v>116</v>
      </c>
      <c r="J34" s="22" t="s">
        <v>220</v>
      </c>
      <c r="K34" s="16" t="s">
        <v>139</v>
      </c>
      <c r="L34" s="16" t="s">
        <v>117</v>
      </c>
      <c r="M34" s="25">
        <f t="shared" si="0"/>
        <v>6</v>
      </c>
      <c r="N34" s="22" t="s">
        <v>303</v>
      </c>
      <c r="O34" s="30" t="str">
        <f t="shared" si="1"/>
        <v>Yes</v>
      </c>
    </row>
    <row r="35" spans="1:15" ht="30" x14ac:dyDescent="0.25">
      <c r="A35" s="31" t="s">
        <v>171</v>
      </c>
      <c r="B35" s="33"/>
      <c r="C35" s="19" t="s">
        <v>159</v>
      </c>
      <c r="D35" s="26" t="s">
        <v>74</v>
      </c>
      <c r="E35" s="22" t="s">
        <v>40</v>
      </c>
      <c r="F35" s="22" t="s">
        <v>101</v>
      </c>
      <c r="G35" s="22" t="s">
        <v>197</v>
      </c>
      <c r="H35" s="16" t="s">
        <v>139</v>
      </c>
      <c r="I35" s="16" t="s">
        <v>116</v>
      </c>
      <c r="J35" s="22" t="s">
        <v>221</v>
      </c>
      <c r="K35" s="16" t="s">
        <v>140</v>
      </c>
      <c r="L35" s="16" t="s">
        <v>118</v>
      </c>
      <c r="M35" s="25">
        <f t="shared" si="0"/>
        <v>12</v>
      </c>
      <c r="N35" s="22" t="s">
        <v>303</v>
      </c>
      <c r="O35" s="30" t="str">
        <f t="shared" si="1"/>
        <v>No</v>
      </c>
    </row>
    <row r="36" spans="1:15" ht="105" x14ac:dyDescent="0.25">
      <c r="A36" s="32" t="s">
        <v>172</v>
      </c>
      <c r="B36" s="33"/>
      <c r="C36" s="19" t="s">
        <v>160</v>
      </c>
      <c r="D36" s="28" t="s">
        <v>75</v>
      </c>
      <c r="E36" s="35" t="s">
        <v>33</v>
      </c>
      <c r="F36" s="22" t="s">
        <v>102</v>
      </c>
      <c r="G36" s="22" t="s">
        <v>198</v>
      </c>
      <c r="H36" s="16" t="s">
        <v>139</v>
      </c>
      <c r="I36" s="16" t="s">
        <v>116</v>
      </c>
      <c r="J36" s="22" t="s">
        <v>222</v>
      </c>
      <c r="K36" s="16" t="s">
        <v>138</v>
      </c>
      <c r="L36" s="16" t="s">
        <v>117</v>
      </c>
      <c r="M36" s="25">
        <f t="shared" si="0"/>
        <v>4</v>
      </c>
      <c r="N36" s="22" t="s">
        <v>308</v>
      </c>
      <c r="O36" s="30" t="str">
        <f t="shared" si="1"/>
        <v>Yes</v>
      </c>
    </row>
    <row r="37" spans="1:15" ht="150" x14ac:dyDescent="0.25">
      <c r="A37" s="31" t="s">
        <v>223</v>
      </c>
      <c r="B37" s="33"/>
      <c r="C37" s="19" t="s">
        <v>249</v>
      </c>
      <c r="D37" s="28" t="s">
        <v>76</v>
      </c>
      <c r="E37" s="35" t="s">
        <v>199</v>
      </c>
      <c r="F37" s="22" t="s">
        <v>76</v>
      </c>
      <c r="G37" s="22" t="s">
        <v>224</v>
      </c>
      <c r="H37" s="16" t="s">
        <v>137</v>
      </c>
      <c r="I37" s="16" t="s">
        <v>116</v>
      </c>
      <c r="J37" s="22" t="s">
        <v>295</v>
      </c>
      <c r="K37" s="16" t="s">
        <v>137</v>
      </c>
      <c r="L37" s="16" t="s">
        <v>117</v>
      </c>
      <c r="M37" s="25">
        <f t="shared" si="0"/>
        <v>2</v>
      </c>
      <c r="N37" s="22" t="s">
        <v>304</v>
      </c>
      <c r="O37" s="30" t="str">
        <f t="shared" si="1"/>
        <v>Yes</v>
      </c>
    </row>
    <row r="38" spans="1:15" ht="60" x14ac:dyDescent="0.25">
      <c r="A38" s="32" t="s">
        <v>173</v>
      </c>
      <c r="B38" s="33"/>
      <c r="C38" s="19" t="s">
        <v>250</v>
      </c>
      <c r="D38" s="26" t="s">
        <v>229</v>
      </c>
      <c r="E38" s="37" t="s">
        <v>11</v>
      </c>
      <c r="F38" s="22" t="s">
        <v>231</v>
      </c>
      <c r="G38" s="22" t="s">
        <v>232</v>
      </c>
      <c r="H38" s="16" t="s">
        <v>139</v>
      </c>
      <c r="I38" s="16" t="s">
        <v>117</v>
      </c>
      <c r="J38" s="22" t="s">
        <v>296</v>
      </c>
      <c r="K38" s="16" t="s">
        <v>139</v>
      </c>
      <c r="L38" s="16" t="s">
        <v>118</v>
      </c>
      <c r="M38" s="25">
        <f t="shared" si="0"/>
        <v>9</v>
      </c>
      <c r="N38" s="22" t="s">
        <v>110</v>
      </c>
      <c r="O38" s="30" t="str">
        <f t="shared" si="1"/>
        <v>No</v>
      </c>
    </row>
    <row r="39" spans="1:15" ht="60" x14ac:dyDescent="0.25">
      <c r="A39" s="32" t="s">
        <v>233</v>
      </c>
      <c r="B39" s="33"/>
      <c r="C39" s="19" t="s">
        <v>161</v>
      </c>
      <c r="D39" s="26" t="s">
        <v>234</v>
      </c>
      <c r="E39" s="35" t="s">
        <v>28</v>
      </c>
      <c r="F39" s="22" t="s">
        <v>236</v>
      </c>
      <c r="G39" s="22" t="s">
        <v>235</v>
      </c>
      <c r="H39" s="16" t="s">
        <v>139</v>
      </c>
      <c r="I39" s="16" t="s">
        <v>117</v>
      </c>
      <c r="J39" s="22" t="s">
        <v>296</v>
      </c>
      <c r="K39" s="16" t="s">
        <v>139</v>
      </c>
      <c r="L39" s="16" t="s">
        <v>118</v>
      </c>
      <c r="M39" s="25">
        <f t="shared" si="0"/>
        <v>9</v>
      </c>
      <c r="N39" s="22" t="s">
        <v>308</v>
      </c>
      <c r="O39" s="30" t="str">
        <f t="shared" si="1"/>
        <v>No</v>
      </c>
    </row>
    <row r="40" spans="1:15" ht="75" x14ac:dyDescent="0.25">
      <c r="A40" s="32"/>
      <c r="B40" s="33"/>
      <c r="C40" s="19" t="s">
        <v>251</v>
      </c>
      <c r="D40" s="38" t="s">
        <v>257</v>
      </c>
      <c r="E40" s="35" t="s">
        <v>35</v>
      </c>
      <c r="F40" s="39" t="s">
        <v>258</v>
      </c>
      <c r="G40" s="39" t="s">
        <v>259</v>
      </c>
      <c r="H40" s="16" t="s">
        <v>138</v>
      </c>
      <c r="I40" s="16" t="s">
        <v>116</v>
      </c>
      <c r="J40" s="39" t="s">
        <v>260</v>
      </c>
      <c r="K40" s="16" t="s">
        <v>140</v>
      </c>
      <c r="L40" s="16" t="s">
        <v>138</v>
      </c>
      <c r="M40" s="25">
        <f t="shared" si="0"/>
        <v>8</v>
      </c>
      <c r="N40" s="22" t="s">
        <v>301</v>
      </c>
      <c r="O40" s="30" t="str">
        <f t="shared" si="1"/>
        <v>No</v>
      </c>
    </row>
    <row r="41" spans="1:15" ht="45" x14ac:dyDescent="0.25">
      <c r="A41" s="32"/>
      <c r="B41" s="33"/>
      <c r="C41" s="19" t="s">
        <v>162</v>
      </c>
      <c r="D41" s="38" t="s">
        <v>261</v>
      </c>
      <c r="E41" s="35" t="s">
        <v>35</v>
      </c>
      <c r="F41" s="39" t="s">
        <v>263</v>
      </c>
      <c r="G41" s="39" t="s">
        <v>264</v>
      </c>
      <c r="H41" s="16" t="s">
        <v>139</v>
      </c>
      <c r="I41" s="16" t="s">
        <v>117</v>
      </c>
      <c r="J41" s="39" t="s">
        <v>265</v>
      </c>
      <c r="K41" s="16" t="s">
        <v>140</v>
      </c>
      <c r="L41" s="16" t="s">
        <v>140</v>
      </c>
      <c r="M41" s="25">
        <f t="shared" si="0"/>
        <v>16</v>
      </c>
      <c r="N41" s="22" t="s">
        <v>301</v>
      </c>
      <c r="O41" s="30" t="str">
        <f t="shared" si="1"/>
        <v>No</v>
      </c>
    </row>
    <row r="42" spans="1:15" ht="45" x14ac:dyDescent="0.25">
      <c r="A42" s="32"/>
      <c r="B42" s="33"/>
      <c r="C42" s="19" t="s">
        <v>252</v>
      </c>
      <c r="D42" s="38" t="s">
        <v>262</v>
      </c>
      <c r="E42" s="35" t="s">
        <v>35</v>
      </c>
      <c r="F42" s="39" t="s">
        <v>263</v>
      </c>
      <c r="G42" s="39" t="s">
        <v>264</v>
      </c>
      <c r="H42" s="16" t="s">
        <v>139</v>
      </c>
      <c r="I42" s="16" t="s">
        <v>117</v>
      </c>
      <c r="J42" s="39" t="s">
        <v>265</v>
      </c>
      <c r="K42" s="16" t="s">
        <v>140</v>
      </c>
      <c r="L42" s="16" t="s">
        <v>140</v>
      </c>
      <c r="M42" s="25">
        <f>VALUE(LEFT(K42,1))*VALUE(LEFT(L42,1))</f>
        <v>16</v>
      </c>
      <c r="N42" s="22" t="s">
        <v>301</v>
      </c>
      <c r="O42" s="30" t="str">
        <f t="shared" si="1"/>
        <v>No</v>
      </c>
    </row>
    <row r="43" spans="1:15" ht="75" x14ac:dyDescent="0.25">
      <c r="A43" s="32"/>
      <c r="B43" s="33"/>
      <c r="C43" s="19" t="s">
        <v>266</v>
      </c>
      <c r="D43" s="38" t="s">
        <v>297</v>
      </c>
      <c r="E43" s="35" t="s">
        <v>35</v>
      </c>
      <c r="F43" s="39" t="s">
        <v>270</v>
      </c>
      <c r="G43" s="39" t="s">
        <v>298</v>
      </c>
      <c r="H43" s="16" t="s">
        <v>138</v>
      </c>
      <c r="I43" s="16" t="s">
        <v>117</v>
      </c>
      <c r="J43" s="39" t="s">
        <v>271</v>
      </c>
      <c r="K43" s="16" t="s">
        <v>139</v>
      </c>
      <c r="L43" s="16" t="s">
        <v>139</v>
      </c>
      <c r="M43" s="25">
        <f>VALUE(LEFT(K43,1))*VALUE(LEFT(L43,1))</f>
        <v>9</v>
      </c>
      <c r="N43" s="22" t="s">
        <v>301</v>
      </c>
      <c r="O43" s="30" t="str">
        <f t="shared" si="1"/>
        <v>No</v>
      </c>
    </row>
    <row r="44" spans="1:15" ht="45" x14ac:dyDescent="0.25">
      <c r="A44" s="32"/>
      <c r="B44" s="33"/>
      <c r="C44" s="19" t="s">
        <v>267</v>
      </c>
      <c r="D44" s="38" t="s">
        <v>272</v>
      </c>
      <c r="E44" s="35" t="s">
        <v>35</v>
      </c>
      <c r="F44" s="39" t="s">
        <v>273</v>
      </c>
      <c r="G44" s="39" t="s">
        <v>274</v>
      </c>
      <c r="H44" s="16" t="s">
        <v>138</v>
      </c>
      <c r="I44" s="16" t="s">
        <v>116</v>
      </c>
      <c r="J44" s="39" t="s">
        <v>299</v>
      </c>
      <c r="K44" s="16" t="s">
        <v>139</v>
      </c>
      <c r="L44" s="16" t="s">
        <v>139</v>
      </c>
      <c r="M44" s="25">
        <f>VALUE(LEFT(K44,1))*VALUE(LEFT(L44,1))</f>
        <v>9</v>
      </c>
      <c r="N44" s="22" t="s">
        <v>301</v>
      </c>
      <c r="O44" s="30" t="str">
        <f t="shared" si="1"/>
        <v>No</v>
      </c>
    </row>
    <row r="45" spans="1:15" ht="60" x14ac:dyDescent="0.25">
      <c r="A45" s="32"/>
      <c r="B45" s="33"/>
      <c r="C45" s="19" t="s">
        <v>268</v>
      </c>
      <c r="D45" s="38" t="s">
        <v>281</v>
      </c>
      <c r="E45" s="35" t="s">
        <v>35</v>
      </c>
      <c r="F45" s="39" t="s">
        <v>287</v>
      </c>
      <c r="G45" s="39" t="s">
        <v>286</v>
      </c>
      <c r="H45" s="16" t="s">
        <v>138</v>
      </c>
      <c r="I45" s="16" t="s">
        <v>117</v>
      </c>
      <c r="J45" s="39" t="s">
        <v>292</v>
      </c>
      <c r="K45" s="16" t="s">
        <v>140</v>
      </c>
      <c r="L45" s="16" t="s">
        <v>118</v>
      </c>
      <c r="M45" s="25">
        <f t="shared" ref="M45:M60" si="2">VALUE(LEFT(K45,1))*VALUE(LEFT(L45,1))</f>
        <v>12</v>
      </c>
      <c r="N45" s="22" t="s">
        <v>301</v>
      </c>
      <c r="O45" s="30" t="str">
        <f t="shared" si="1"/>
        <v>No</v>
      </c>
    </row>
    <row r="46" spans="1:15" ht="75" x14ac:dyDescent="0.25">
      <c r="A46" s="32"/>
      <c r="B46" s="33"/>
      <c r="C46" s="19" t="s">
        <v>269</v>
      </c>
      <c r="D46" s="38" t="s">
        <v>280</v>
      </c>
      <c r="E46" s="35" t="s">
        <v>35</v>
      </c>
      <c r="F46" s="39" t="s">
        <v>284</v>
      </c>
      <c r="G46" s="39" t="s">
        <v>285</v>
      </c>
      <c r="H46" s="16" t="s">
        <v>138</v>
      </c>
      <c r="I46" s="16" t="s">
        <v>116</v>
      </c>
      <c r="J46" s="39" t="s">
        <v>293</v>
      </c>
      <c r="K46" s="16" t="s">
        <v>140</v>
      </c>
      <c r="L46" s="16" t="s">
        <v>117</v>
      </c>
      <c r="M46" s="25">
        <f t="shared" si="2"/>
        <v>8</v>
      </c>
      <c r="N46" s="22" t="s">
        <v>301</v>
      </c>
      <c r="O46" s="30" t="str">
        <f t="shared" si="1"/>
        <v>No</v>
      </c>
    </row>
    <row r="47" spans="1:15" ht="90" x14ac:dyDescent="0.25">
      <c r="A47" s="32"/>
      <c r="B47" s="33"/>
      <c r="C47" s="19" t="s">
        <v>275</v>
      </c>
      <c r="D47" s="38" t="s">
        <v>290</v>
      </c>
      <c r="E47" s="35" t="s">
        <v>35</v>
      </c>
      <c r="F47" s="39" t="s">
        <v>300</v>
      </c>
      <c r="G47" s="39" t="s">
        <v>283</v>
      </c>
      <c r="H47" s="16" t="s">
        <v>137</v>
      </c>
      <c r="I47" s="16" t="s">
        <v>117</v>
      </c>
      <c r="J47" s="39" t="s">
        <v>206</v>
      </c>
      <c r="K47" s="16" t="s">
        <v>140</v>
      </c>
      <c r="L47" s="16" t="s">
        <v>117</v>
      </c>
      <c r="M47" s="25">
        <f t="shared" si="2"/>
        <v>8</v>
      </c>
      <c r="N47" s="22" t="s">
        <v>301</v>
      </c>
      <c r="O47" s="30" t="str">
        <f t="shared" si="1"/>
        <v>No</v>
      </c>
    </row>
    <row r="48" spans="1:15" ht="60" x14ac:dyDescent="0.25">
      <c r="A48" s="32"/>
      <c r="B48" s="33"/>
      <c r="C48" s="19" t="s">
        <v>163</v>
      </c>
      <c r="D48" s="38" t="s">
        <v>282</v>
      </c>
      <c r="E48" s="35" t="s">
        <v>35</v>
      </c>
      <c r="F48" s="39" t="s">
        <v>288</v>
      </c>
      <c r="G48" s="39" t="s">
        <v>291</v>
      </c>
      <c r="H48" s="16" t="s">
        <v>138</v>
      </c>
      <c r="I48" s="16" t="s">
        <v>117</v>
      </c>
      <c r="J48" s="39" t="s">
        <v>292</v>
      </c>
      <c r="K48" s="16" t="s">
        <v>140</v>
      </c>
      <c r="L48" s="16" t="s">
        <v>118</v>
      </c>
      <c r="M48" s="25">
        <f>VALUE(LEFT(K48,1))*VALUE(LEFT(L48,1))</f>
        <v>12</v>
      </c>
      <c r="N48" s="22" t="s">
        <v>301</v>
      </c>
      <c r="O48" s="30" t="str">
        <f t="shared" si="1"/>
        <v>No</v>
      </c>
    </row>
    <row r="49" spans="1:15" ht="45" x14ac:dyDescent="0.25">
      <c r="A49" s="32"/>
      <c r="B49" s="33"/>
      <c r="C49" s="19" t="s">
        <v>163</v>
      </c>
      <c r="D49" s="38" t="s">
        <v>294</v>
      </c>
      <c r="E49" s="35" t="s">
        <v>35</v>
      </c>
      <c r="F49" s="39"/>
      <c r="G49" s="39"/>
      <c r="H49" s="16"/>
      <c r="I49" s="16"/>
      <c r="J49" s="39"/>
      <c r="K49" s="16"/>
      <c r="L49" s="16"/>
      <c r="M49" s="25"/>
      <c r="N49" s="22"/>
      <c r="O49" s="30" t="str">
        <f t="shared" si="1"/>
        <v>Yes</v>
      </c>
    </row>
    <row r="50" spans="1:15" x14ac:dyDescent="0.25">
      <c r="A50" s="32"/>
      <c r="B50" s="33"/>
      <c r="C50" s="19" t="s">
        <v>164</v>
      </c>
      <c r="D50" s="38"/>
      <c r="E50" s="35"/>
      <c r="F50" s="104" t="s">
        <v>289</v>
      </c>
      <c r="G50" s="105"/>
      <c r="H50" s="105"/>
      <c r="I50" s="105"/>
      <c r="J50" s="105"/>
      <c r="K50" s="105"/>
      <c r="L50" s="105"/>
      <c r="M50" s="105"/>
      <c r="N50" s="105"/>
      <c r="O50" s="106"/>
    </row>
    <row r="51" spans="1:15" x14ac:dyDescent="0.25">
      <c r="A51" s="32"/>
      <c r="B51" s="33"/>
      <c r="C51" s="19" t="s">
        <v>276</v>
      </c>
      <c r="D51" s="38"/>
      <c r="E51" s="35"/>
      <c r="F51" s="39"/>
      <c r="G51" s="39"/>
      <c r="H51" s="16"/>
      <c r="I51" s="16"/>
      <c r="J51" s="39"/>
      <c r="K51" s="16"/>
      <c r="L51" s="16"/>
      <c r="M51" s="25" t="e">
        <f t="shared" si="2"/>
        <v>#VALUE!</v>
      </c>
      <c r="N51" s="22"/>
      <c r="O51" s="30" t="e">
        <f t="shared" ref="O51:O60" si="3">IF(M51&lt;=6,"Yes",IF(M51&gt;6,"No"))</f>
        <v>#VALUE!</v>
      </c>
    </row>
    <row r="52" spans="1:15" x14ac:dyDescent="0.25">
      <c r="A52" s="32"/>
      <c r="B52" s="33"/>
      <c r="C52" s="19" t="s">
        <v>165</v>
      </c>
      <c r="D52" s="38"/>
      <c r="E52" s="35"/>
      <c r="F52" s="39"/>
      <c r="G52" s="39"/>
      <c r="H52" s="16"/>
      <c r="I52" s="16"/>
      <c r="J52" s="39"/>
      <c r="K52" s="16"/>
      <c r="L52" s="16"/>
      <c r="M52" s="25" t="e">
        <f t="shared" si="2"/>
        <v>#VALUE!</v>
      </c>
      <c r="N52" s="22"/>
      <c r="O52" s="30" t="e">
        <f t="shared" si="3"/>
        <v>#VALUE!</v>
      </c>
    </row>
    <row r="53" spans="1:15" x14ac:dyDescent="0.25">
      <c r="A53" s="32"/>
      <c r="B53" s="33"/>
      <c r="C53" s="19" t="s">
        <v>166</v>
      </c>
      <c r="D53" s="38"/>
      <c r="E53" s="35"/>
      <c r="F53" s="39"/>
      <c r="G53" s="39"/>
      <c r="H53" s="16"/>
      <c r="I53" s="16"/>
      <c r="J53" s="39"/>
      <c r="K53" s="16"/>
      <c r="L53" s="16"/>
      <c r="M53" s="25" t="e">
        <f t="shared" si="2"/>
        <v>#VALUE!</v>
      </c>
      <c r="N53" s="22"/>
      <c r="O53" s="30" t="e">
        <f t="shared" si="3"/>
        <v>#VALUE!</v>
      </c>
    </row>
    <row r="54" spans="1:15" x14ac:dyDescent="0.25">
      <c r="A54" s="32"/>
      <c r="B54" s="33"/>
      <c r="C54" s="19" t="s">
        <v>277</v>
      </c>
      <c r="D54" s="38"/>
      <c r="E54" s="35"/>
      <c r="F54" s="39"/>
      <c r="G54" s="39"/>
      <c r="H54" s="16"/>
      <c r="I54" s="16"/>
      <c r="J54" s="39"/>
      <c r="K54" s="16"/>
      <c r="L54" s="16"/>
      <c r="M54" s="25" t="e">
        <f t="shared" si="2"/>
        <v>#VALUE!</v>
      </c>
      <c r="N54" s="22"/>
      <c r="O54" s="30" t="e">
        <f t="shared" si="3"/>
        <v>#VALUE!</v>
      </c>
    </row>
    <row r="55" spans="1:15" x14ac:dyDescent="0.25">
      <c r="A55" s="32"/>
      <c r="B55" s="33"/>
      <c r="C55" s="19" t="s">
        <v>278</v>
      </c>
      <c r="D55" s="38"/>
      <c r="E55" s="35"/>
      <c r="F55" s="39"/>
      <c r="G55" s="39"/>
      <c r="H55" s="16"/>
      <c r="I55" s="16"/>
      <c r="J55" s="39"/>
      <c r="K55" s="16"/>
      <c r="L55" s="16"/>
      <c r="M55" s="25" t="e">
        <f t="shared" si="2"/>
        <v>#VALUE!</v>
      </c>
      <c r="N55" s="22"/>
      <c r="O55" s="30" t="e">
        <f t="shared" si="3"/>
        <v>#VALUE!</v>
      </c>
    </row>
    <row r="56" spans="1:15" x14ac:dyDescent="0.25">
      <c r="A56" s="32"/>
      <c r="B56" s="33"/>
      <c r="C56" s="19" t="s">
        <v>167</v>
      </c>
      <c r="D56" s="38"/>
      <c r="E56" s="35"/>
      <c r="F56" s="39"/>
      <c r="G56" s="39"/>
      <c r="H56" s="16"/>
      <c r="I56" s="16"/>
      <c r="J56" s="39"/>
      <c r="K56" s="16"/>
      <c r="L56" s="16"/>
      <c r="M56" s="25" t="e">
        <f t="shared" si="2"/>
        <v>#VALUE!</v>
      </c>
      <c r="N56" s="22"/>
      <c r="O56" s="30" t="e">
        <f t="shared" si="3"/>
        <v>#VALUE!</v>
      </c>
    </row>
    <row r="57" spans="1:15" x14ac:dyDescent="0.25">
      <c r="A57" s="32"/>
      <c r="B57" s="33"/>
      <c r="C57" s="19" t="s">
        <v>168</v>
      </c>
      <c r="D57" s="38"/>
      <c r="E57" s="35"/>
      <c r="F57" s="39"/>
      <c r="G57" s="39"/>
      <c r="H57" s="16"/>
      <c r="I57" s="16"/>
      <c r="J57" s="39"/>
      <c r="K57" s="16"/>
      <c r="L57" s="16"/>
      <c r="M57" s="25" t="e">
        <f t="shared" si="2"/>
        <v>#VALUE!</v>
      </c>
      <c r="N57" s="22"/>
      <c r="O57" s="30" t="e">
        <f t="shared" si="3"/>
        <v>#VALUE!</v>
      </c>
    </row>
    <row r="58" spans="1:15" x14ac:dyDescent="0.25">
      <c r="A58" s="32"/>
      <c r="B58" s="33"/>
      <c r="C58" s="19" t="s">
        <v>169</v>
      </c>
      <c r="D58" s="38"/>
      <c r="E58" s="35"/>
      <c r="F58" s="39"/>
      <c r="G58" s="39"/>
      <c r="H58" s="16"/>
      <c r="I58" s="16"/>
      <c r="J58" s="39"/>
      <c r="K58" s="16"/>
      <c r="L58" s="16"/>
      <c r="M58" s="25" t="e">
        <f t="shared" si="2"/>
        <v>#VALUE!</v>
      </c>
      <c r="N58" s="22"/>
      <c r="O58" s="30" t="e">
        <f t="shared" si="3"/>
        <v>#VALUE!</v>
      </c>
    </row>
    <row r="59" spans="1:15" x14ac:dyDescent="0.25">
      <c r="A59" s="32"/>
      <c r="B59" s="33"/>
      <c r="C59" s="19" t="s">
        <v>279</v>
      </c>
      <c r="D59" s="38"/>
      <c r="E59" s="35"/>
      <c r="F59" s="39"/>
      <c r="G59" s="39"/>
      <c r="H59" s="16"/>
      <c r="I59" s="16"/>
      <c r="J59" s="39"/>
      <c r="K59" s="16"/>
      <c r="L59" s="16"/>
      <c r="M59" s="25" t="e">
        <f t="shared" si="2"/>
        <v>#VALUE!</v>
      </c>
      <c r="N59" s="22"/>
      <c r="O59" s="30" t="e">
        <f t="shared" si="3"/>
        <v>#VALUE!</v>
      </c>
    </row>
    <row r="60" spans="1:15" x14ac:dyDescent="0.25">
      <c r="A60" s="32"/>
      <c r="B60" s="33"/>
      <c r="C60" s="19" t="s">
        <v>170</v>
      </c>
      <c r="D60" s="38"/>
      <c r="E60" s="35"/>
      <c r="F60" s="39"/>
      <c r="G60" s="39"/>
      <c r="H60" s="16"/>
      <c r="I60" s="16"/>
      <c r="J60" s="39"/>
      <c r="K60" s="16"/>
      <c r="L60" s="16"/>
      <c r="M60" s="25" t="e">
        <f t="shared" si="2"/>
        <v>#VALUE!</v>
      </c>
      <c r="N60" s="22"/>
      <c r="O60" s="30" t="e">
        <f t="shared" si="3"/>
        <v>#VALUE!</v>
      </c>
    </row>
    <row r="64" spans="1:15" x14ac:dyDescent="0.25">
      <c r="D64" s="2" t="s">
        <v>20</v>
      </c>
      <c r="E64" s="2" t="s">
        <v>21</v>
      </c>
      <c r="F64" s="8" t="s">
        <v>22</v>
      </c>
      <c r="G64" s="8" t="s">
        <v>23</v>
      </c>
      <c r="H64" s="110" t="s">
        <v>109</v>
      </c>
      <c r="I64" s="111"/>
      <c r="J64" s="110" t="s">
        <v>125</v>
      </c>
      <c r="K64" s="111"/>
      <c r="L64" s="110" t="s">
        <v>174</v>
      </c>
      <c r="M64" s="111"/>
    </row>
    <row r="65" spans="4:15" x14ac:dyDescent="0.25">
      <c r="D65" s="3" t="s">
        <v>24</v>
      </c>
      <c r="E65" s="3" t="s">
        <v>116</v>
      </c>
      <c r="F65" s="11" t="s">
        <v>122</v>
      </c>
      <c r="G65" s="3" t="s">
        <v>137</v>
      </c>
      <c r="H65" s="102" t="s">
        <v>308</v>
      </c>
      <c r="I65" s="103"/>
      <c r="J65" s="112" t="s">
        <v>126</v>
      </c>
      <c r="K65" s="113"/>
      <c r="L65" s="9" t="s">
        <v>126</v>
      </c>
      <c r="M65" s="9">
        <v>1</v>
      </c>
      <c r="N65" s="1" t="s">
        <v>129</v>
      </c>
      <c r="O65" s="1" t="s">
        <v>126</v>
      </c>
    </row>
    <row r="66" spans="4:15" x14ac:dyDescent="0.25">
      <c r="D66" s="3" t="s">
        <v>12</v>
      </c>
      <c r="E66" s="3" t="s">
        <v>117</v>
      </c>
      <c r="F66" s="12" t="s">
        <v>123</v>
      </c>
      <c r="G66" s="3" t="s">
        <v>138</v>
      </c>
      <c r="H66" s="102" t="s">
        <v>303</v>
      </c>
      <c r="I66" s="103"/>
      <c r="J66" s="112" t="s">
        <v>127</v>
      </c>
      <c r="K66" s="113"/>
      <c r="L66" s="9" t="s">
        <v>127</v>
      </c>
      <c r="M66" s="9"/>
      <c r="N66" s="1" t="s">
        <v>130</v>
      </c>
      <c r="O66" s="13" t="s">
        <v>126</v>
      </c>
    </row>
    <row r="67" spans="4:15" x14ac:dyDescent="0.25">
      <c r="D67" s="3" t="s">
        <v>25</v>
      </c>
      <c r="E67" s="3" t="s">
        <v>118</v>
      </c>
      <c r="F67" s="14" t="s">
        <v>124</v>
      </c>
      <c r="G67" s="3" t="s">
        <v>139</v>
      </c>
      <c r="H67" s="102" t="s">
        <v>304</v>
      </c>
      <c r="I67" s="103"/>
      <c r="J67" s="112" t="s">
        <v>128</v>
      </c>
      <c r="K67" s="113"/>
      <c r="N67" s="1" t="s">
        <v>131</v>
      </c>
      <c r="O67" s="13" t="s">
        <v>126</v>
      </c>
    </row>
    <row r="68" spans="4:15" x14ac:dyDescent="0.25">
      <c r="D68" s="3" t="s">
        <v>26</v>
      </c>
      <c r="E68" s="3" t="s">
        <v>119</v>
      </c>
      <c r="F68" s="15"/>
      <c r="G68" s="3" t="s">
        <v>140</v>
      </c>
      <c r="H68" s="102" t="s">
        <v>305</v>
      </c>
      <c r="I68" s="103"/>
      <c r="N68" s="1" t="s">
        <v>132</v>
      </c>
      <c r="O68" s="13" t="s">
        <v>126</v>
      </c>
    </row>
    <row r="69" spans="4:15" x14ac:dyDescent="0.25">
      <c r="D69" s="3" t="s">
        <v>27</v>
      </c>
      <c r="E69" s="3"/>
      <c r="F69" s="15"/>
      <c r="G69" s="9" t="s">
        <v>179</v>
      </c>
      <c r="H69" s="102" t="s">
        <v>306</v>
      </c>
      <c r="I69" s="103"/>
      <c r="N69" s="1" t="s">
        <v>133</v>
      </c>
      <c r="O69" s="13" t="s">
        <v>126</v>
      </c>
    </row>
    <row r="70" spans="4:15" x14ac:dyDescent="0.25">
      <c r="D70" s="3" t="s">
        <v>10</v>
      </c>
      <c r="E70" s="3"/>
      <c r="H70" s="102" t="s">
        <v>307</v>
      </c>
      <c r="I70" s="103"/>
      <c r="N70" s="1" t="s">
        <v>135</v>
      </c>
      <c r="O70" s="13" t="s">
        <v>126</v>
      </c>
    </row>
    <row r="71" spans="4:15" x14ac:dyDescent="0.25">
      <c r="D71" s="3" t="s">
        <v>28</v>
      </c>
      <c r="H71" s="102" t="s">
        <v>301</v>
      </c>
      <c r="I71" s="103"/>
      <c r="N71" s="1" t="s">
        <v>136</v>
      </c>
      <c r="O71" s="13" t="s">
        <v>126</v>
      </c>
    </row>
    <row r="72" spans="4:15" x14ac:dyDescent="0.25">
      <c r="D72" s="3" t="s">
        <v>7</v>
      </c>
      <c r="N72" s="1" t="s">
        <v>134</v>
      </c>
      <c r="O72" s="13" t="s">
        <v>126</v>
      </c>
    </row>
    <row r="73" spans="4:15" x14ac:dyDescent="0.25">
      <c r="D73" s="3" t="s">
        <v>13</v>
      </c>
      <c r="O73" s="10"/>
    </row>
    <row r="74" spans="4:15" x14ac:dyDescent="0.25">
      <c r="D74" s="3" t="s">
        <v>14</v>
      </c>
      <c r="O74" s="13"/>
    </row>
    <row r="75" spans="4:15" x14ac:dyDescent="0.25">
      <c r="D75" s="3" t="s">
        <v>19</v>
      </c>
    </row>
    <row r="76" spans="4:15" x14ac:dyDescent="0.25">
      <c r="D76" s="34" t="s">
        <v>199</v>
      </c>
    </row>
    <row r="77" spans="4:15" x14ac:dyDescent="0.25">
      <c r="D77" s="3" t="s">
        <v>29</v>
      </c>
    </row>
    <row r="78" spans="4:15" x14ac:dyDescent="0.25">
      <c r="D78" s="3" t="s">
        <v>11</v>
      </c>
    </row>
    <row r="79" spans="4:15" x14ac:dyDescent="0.25">
      <c r="D79" s="3" t="s">
        <v>30</v>
      </c>
    </row>
    <row r="80" spans="4:15" x14ac:dyDescent="0.25">
      <c r="D80" s="3" t="s">
        <v>15</v>
      </c>
    </row>
    <row r="81" spans="4:17" x14ac:dyDescent="0.25">
      <c r="D81" s="3" t="s">
        <v>31</v>
      </c>
    </row>
    <row r="82" spans="4:17" x14ac:dyDescent="0.25">
      <c r="D82" s="3" t="s">
        <v>32</v>
      </c>
    </row>
    <row r="83" spans="4:17" x14ac:dyDescent="0.25">
      <c r="D83" s="3" t="s">
        <v>33</v>
      </c>
    </row>
    <row r="84" spans="4:17" x14ac:dyDescent="0.25">
      <c r="D84" s="3" t="s">
        <v>34</v>
      </c>
    </row>
    <row r="85" spans="4:17" x14ac:dyDescent="0.25">
      <c r="D85" s="3" t="s">
        <v>9</v>
      </c>
    </row>
    <row r="86" spans="4:17" x14ac:dyDescent="0.25">
      <c r="D86" s="3" t="s">
        <v>18</v>
      </c>
    </row>
    <row r="87" spans="4:17" x14ac:dyDescent="0.25">
      <c r="D87" s="3" t="s">
        <v>35</v>
      </c>
    </row>
    <row r="88" spans="4:17" x14ac:dyDescent="0.25">
      <c r="D88" s="3" t="s">
        <v>17</v>
      </c>
    </row>
    <row r="89" spans="4:17" x14ac:dyDescent="0.25">
      <c r="D89" s="3" t="s">
        <v>36</v>
      </c>
    </row>
    <row r="90" spans="4:17" x14ac:dyDescent="0.25">
      <c r="D90" s="3" t="s">
        <v>16</v>
      </c>
    </row>
    <row r="91" spans="4:17" x14ac:dyDescent="0.25">
      <c r="D91" s="3" t="s">
        <v>37</v>
      </c>
    </row>
    <row r="92" spans="4:17" x14ac:dyDescent="0.25">
      <c r="D92" s="3" t="s">
        <v>38</v>
      </c>
    </row>
    <row r="93" spans="4:17" x14ac:dyDescent="0.25">
      <c r="D93" s="3" t="s">
        <v>39</v>
      </c>
    </row>
    <row r="94" spans="4:17" x14ac:dyDescent="0.25">
      <c r="D94" s="3" t="s">
        <v>40</v>
      </c>
    </row>
    <row r="95" spans="4:17" x14ac:dyDescent="0.25">
      <c r="D95" s="3" t="s">
        <v>41</v>
      </c>
      <c r="P95" s="4" t="s">
        <v>44</v>
      </c>
      <c r="Q95" s="4" t="s">
        <v>44</v>
      </c>
    </row>
    <row r="96" spans="4:17" x14ac:dyDescent="0.25">
      <c r="D96" s="3" t="s">
        <v>42</v>
      </c>
    </row>
    <row r="97" spans="3:15" x14ac:dyDescent="0.25">
      <c r="D97" s="3" t="s">
        <v>8</v>
      </c>
    </row>
    <row r="98" spans="3:15" x14ac:dyDescent="0.25">
      <c r="D98" s="3" t="s">
        <v>43</v>
      </c>
    </row>
    <row r="99" spans="3:15" x14ac:dyDescent="0.25">
      <c r="C99" s="7" t="s">
        <v>44</v>
      </c>
      <c r="D99" s="4" t="s">
        <v>44</v>
      </c>
      <c r="E99" s="4" t="s">
        <v>44</v>
      </c>
      <c r="F99" s="4" t="s">
        <v>44</v>
      </c>
      <c r="G99" s="4" t="s">
        <v>44</v>
      </c>
      <c r="H99" s="4" t="s">
        <v>44</v>
      </c>
      <c r="I99" s="4" t="s">
        <v>44</v>
      </c>
      <c r="J99" s="4" t="s">
        <v>44</v>
      </c>
      <c r="K99" s="4" t="s">
        <v>44</v>
      </c>
      <c r="L99" s="4" t="s">
        <v>44</v>
      </c>
      <c r="M99" s="4" t="s">
        <v>44</v>
      </c>
      <c r="N99" s="4" t="s">
        <v>44</v>
      </c>
      <c r="O99" s="4" t="s">
        <v>44</v>
      </c>
    </row>
  </sheetData>
  <protectedRanges>
    <protectedRange sqref="N6:N60" name="Risk 3"/>
    <protectedRange sqref="D6:I7 I14 D9:I13 D8:E8 G8:I8 G45 F40:G44 D15:I39 F46:G48 H40:I48 E40:E48 E49:I60" name="Risk 1"/>
    <protectedRange sqref="J6:L13 L14 J15:L60" name="Risk 2"/>
    <protectedRange sqref="F8" name="Risk 1_1"/>
  </protectedRanges>
  <autoFilter ref="C5:O60" xr:uid="{00000000-0009-0000-0000-000002000000}"/>
  <mergeCells count="15">
    <mergeCell ref="H71:I71"/>
    <mergeCell ref="F50:O50"/>
    <mergeCell ref="C2:Q2"/>
    <mergeCell ref="H64:I64"/>
    <mergeCell ref="J64:K64"/>
    <mergeCell ref="H69:I69"/>
    <mergeCell ref="H70:I70"/>
    <mergeCell ref="H65:I65"/>
    <mergeCell ref="H66:I66"/>
    <mergeCell ref="H67:I67"/>
    <mergeCell ref="J65:K65"/>
    <mergeCell ref="J66:K66"/>
    <mergeCell ref="J67:K67"/>
    <mergeCell ref="L64:M64"/>
    <mergeCell ref="H68:I68"/>
  </mergeCells>
  <phoneticPr fontId="15" type="noConversion"/>
  <conditionalFormatting sqref="N5">
    <cfRule type="top10" dxfId="55" priority="397" rank="10"/>
    <cfRule type="expression" dxfId="54" priority="398">
      <formula>LEFT(N5,1)="2"</formula>
    </cfRule>
    <cfRule type="expression" dxfId="53" priority="399">
      <formula>LEFT(N5,1)="3"</formula>
    </cfRule>
    <cfRule type="expression" dxfId="52" priority="400">
      <formula>LEFT(N5,1)="4"</formula>
    </cfRule>
    <cfRule type="expression" dxfId="51" priority="401">
      <formula>LEFT(N5,1)="5"</formula>
    </cfRule>
    <cfRule type="expression" dxfId="50" priority="402">
      <formula>LEFT(N5,1)="6"</formula>
    </cfRule>
  </conditionalFormatting>
  <conditionalFormatting sqref="M5">
    <cfRule type="expression" dxfId="49" priority="391" stopIfTrue="1">
      <formula>LEFT(M5,1)="1"</formula>
    </cfRule>
    <cfRule type="expression" dxfId="48" priority="392" stopIfTrue="1">
      <formula>LEFT(M5,1)="2"</formula>
    </cfRule>
    <cfRule type="expression" dxfId="47" priority="393" stopIfTrue="1">
      <formula>LEFT(M5,1)="3"</formula>
    </cfRule>
    <cfRule type="expression" dxfId="46" priority="394" stopIfTrue="1">
      <formula>LEFT(M5,1)="4"</formula>
    </cfRule>
    <cfRule type="expression" dxfId="45" priority="395" stopIfTrue="1">
      <formula>LEFT(M5,1)="5"</formula>
    </cfRule>
    <cfRule type="expression" dxfId="44" priority="396" stopIfTrue="1">
      <formula>LEFT(M5,1)="6"</formula>
    </cfRule>
  </conditionalFormatting>
  <conditionalFormatting sqref="L65">
    <cfRule type="cellIs" dxfId="43" priority="23" operator="lessThanOrEqual">
      <formula>6</formula>
    </cfRule>
  </conditionalFormatting>
  <conditionalFormatting sqref="M65:M66">
    <cfRule type="cellIs" dxfId="42" priority="21" operator="lessThan">
      <formula>6</formula>
    </cfRule>
    <cfRule type="cellIs" dxfId="41" priority="22" operator="greaterThan">
      <formula>6</formula>
    </cfRule>
  </conditionalFormatting>
  <conditionalFormatting sqref="O5">
    <cfRule type="expression" dxfId="40" priority="15" stopIfTrue="1">
      <formula>LEFT(O5,1)="1"</formula>
    </cfRule>
    <cfRule type="expression" dxfId="39" priority="16" stopIfTrue="1">
      <formula>LEFT(O5,1)="2"</formula>
    </cfRule>
    <cfRule type="expression" dxfId="38" priority="17" stopIfTrue="1">
      <formula>LEFT(O5,1)="3"</formula>
    </cfRule>
    <cfRule type="expression" dxfId="37" priority="18" stopIfTrue="1">
      <formula>LEFT(O5,1)="4"</formula>
    </cfRule>
    <cfRule type="expression" dxfId="36" priority="19" stopIfTrue="1">
      <formula>LEFT(O5,1)="5"</formula>
    </cfRule>
    <cfRule type="expression" dxfId="35" priority="20" stopIfTrue="1">
      <formula>LEFT(O5,1)="6"</formula>
    </cfRule>
  </conditionalFormatting>
  <conditionalFormatting sqref="O6:O49">
    <cfRule type="top10" dxfId="34" priority="405" rank="10"/>
    <cfRule type="cellIs" dxfId="33" priority="406" operator="equal">
      <formula>"No"</formula>
    </cfRule>
  </conditionalFormatting>
  <conditionalFormatting sqref="O51:O60">
    <cfRule type="top10" dxfId="32" priority="411" rank="10"/>
    <cfRule type="cellIs" dxfId="31" priority="412" operator="equal">
      <formula>"No"</formula>
    </cfRule>
  </conditionalFormatting>
  <conditionalFormatting sqref="D50:D60 D40:D48">
    <cfRule type="top10" dxfId="30" priority="413" rank="10"/>
    <cfRule type="cellIs" dxfId="29" priority="414" operator="equal">
      <formula>"No"</formula>
    </cfRule>
  </conditionalFormatting>
  <conditionalFormatting sqref="D49">
    <cfRule type="top10" dxfId="28" priority="1" rank="10"/>
    <cfRule type="cellIs" dxfId="27" priority="2" operator="equal">
      <formula>"No"</formula>
    </cfRule>
  </conditionalFormatting>
  <dataValidations count="4">
    <dataValidation type="list" allowBlank="1" showInputMessage="1" showErrorMessage="1" sqref="I51:I60 I6:I49 L6:L49" xr:uid="{00000000-0002-0000-0200-000000000000}">
      <formula1>$E$65:$E$68</formula1>
    </dataValidation>
    <dataValidation type="list" allowBlank="1" showInputMessage="1" showErrorMessage="1" sqref="H6:H13 H51:H60 K6:K13 K51:L60 K15:K49 H15:H49" xr:uid="{00000000-0002-0000-0200-000001000000}">
      <formula1>$G$65:$G$69</formula1>
    </dataValidation>
    <dataValidation type="list" allowBlank="1" showInputMessage="1" showErrorMessage="1" sqref="E6:E13 E15:E60" xr:uid="{00000000-0002-0000-0200-000002000000}">
      <formula1>$D$65:$D$98</formula1>
    </dataValidation>
    <dataValidation type="list" allowBlank="1" showInputMessage="1" showErrorMessage="1" sqref="N51:N60 N6:N49" xr:uid="{00000000-0002-0000-0200-000003000000}">
      <formula1>$H$65:$H$71</formula1>
    </dataValidation>
  </dataValidations>
  <pageMargins left="0.51181102362204722" right="0.31496062992125984" top="0.35433070866141736" bottom="0.15748031496062992" header="0" footer="0"/>
  <pageSetup paperSize="8" scale="67" fitToHeight="0" orientation="landscape" r:id="rId1"/>
  <rowBreaks count="2" manualBreakCount="2">
    <brk id="13" max="13" man="1"/>
    <brk id="28"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59EE2"/>
    <pageSetUpPr fitToPage="1"/>
  </sheetPr>
  <dimension ref="A1:Q98"/>
  <sheetViews>
    <sheetView topLeftCell="B1" zoomScale="85" zoomScaleNormal="85" zoomScaleSheetLayoutView="85" workbookViewId="0">
      <pane ySplit="5" topLeftCell="A42" activePane="bottomLeft" state="frozen"/>
      <selection activeCell="D5" sqref="D5"/>
      <selection pane="bottomLeft" activeCell="H38" sqref="H38"/>
    </sheetView>
  </sheetViews>
  <sheetFormatPr defaultColWidth="9.28515625" defaultRowHeight="15" x14ac:dyDescent="0.25"/>
  <cols>
    <col min="1" max="1" width="6.42578125" style="1" hidden="1" customWidth="1"/>
    <col min="2" max="2" width="6.42578125" style="13" customWidth="1"/>
    <col min="3" max="3" width="8.7109375" style="6" bestFit="1" customWidth="1"/>
    <col min="4" max="4" width="45.7109375" style="1" bestFit="1" customWidth="1"/>
    <col min="5" max="5" width="23" style="1" customWidth="1"/>
    <col min="6" max="6" width="25.7109375" style="1" customWidth="1"/>
    <col min="7" max="7" width="21.42578125" style="1" customWidth="1"/>
    <col min="8" max="8" width="18" style="1" customWidth="1"/>
    <col min="9" max="9" width="24.5703125" style="1" customWidth="1"/>
    <col min="10" max="10" width="38.7109375" style="1" customWidth="1"/>
    <col min="11" max="11" width="20.5703125" style="1" bestFit="1" customWidth="1"/>
    <col min="12" max="12" width="20.140625" style="1" customWidth="1"/>
    <col min="13" max="13" width="18.28515625" style="1" customWidth="1"/>
    <col min="14" max="14" width="20.42578125" style="1" customWidth="1"/>
    <col min="15" max="15" width="19.42578125" style="1" customWidth="1"/>
    <col min="16" max="16" width="15" style="1" customWidth="1"/>
    <col min="17" max="17" width="20.42578125" style="1" customWidth="1"/>
    <col min="18" max="16384" width="9.28515625" style="1"/>
  </cols>
  <sheetData>
    <row r="1" spans="1:17" ht="15.75" thickBot="1" x14ac:dyDescent="0.3"/>
    <row r="2" spans="1:17" ht="24" thickBot="1" x14ac:dyDescent="0.3">
      <c r="C2" s="107" t="s">
        <v>310</v>
      </c>
      <c r="D2" s="108"/>
      <c r="E2" s="108"/>
      <c r="F2" s="108"/>
      <c r="G2" s="108"/>
      <c r="H2" s="108"/>
      <c r="I2" s="108"/>
      <c r="J2" s="108"/>
      <c r="K2" s="108"/>
      <c r="L2" s="108"/>
      <c r="M2" s="108"/>
      <c r="N2" s="108"/>
      <c r="O2" s="108"/>
      <c r="P2" s="108"/>
      <c r="Q2" s="109"/>
    </row>
    <row r="3" spans="1:17" ht="18.75" x14ac:dyDescent="0.3">
      <c r="Q3" s="5"/>
    </row>
    <row r="5" spans="1:17" ht="45" x14ac:dyDescent="0.25">
      <c r="C5" s="17" t="s">
        <v>0</v>
      </c>
      <c r="D5" s="17" t="s">
        <v>230</v>
      </c>
      <c r="E5" s="17" t="s">
        <v>1</v>
      </c>
      <c r="F5" s="17" t="s">
        <v>106</v>
      </c>
      <c r="G5" s="17" t="s">
        <v>2</v>
      </c>
      <c r="H5" s="17" t="s">
        <v>4</v>
      </c>
      <c r="I5" s="17" t="s">
        <v>3</v>
      </c>
      <c r="J5" s="17" t="s">
        <v>5</v>
      </c>
      <c r="K5" s="17" t="s">
        <v>120</v>
      </c>
      <c r="L5" s="17" t="s">
        <v>121</v>
      </c>
      <c r="M5" s="18" t="s">
        <v>175</v>
      </c>
      <c r="N5" s="18" t="s">
        <v>6</v>
      </c>
      <c r="O5" s="18" t="s">
        <v>176</v>
      </c>
    </row>
    <row r="6" spans="1:17" ht="75" hidden="1" x14ac:dyDescent="0.25">
      <c r="A6" s="31" t="s">
        <v>142</v>
      </c>
      <c r="B6" s="33"/>
      <c r="C6" s="19" t="s">
        <v>237</v>
      </c>
      <c r="D6" s="26" t="s">
        <v>45</v>
      </c>
      <c r="E6" s="22" t="s">
        <v>15</v>
      </c>
      <c r="F6" s="22" t="s">
        <v>77</v>
      </c>
      <c r="G6" s="22" t="s">
        <v>103</v>
      </c>
      <c r="H6" s="16" t="s">
        <v>139</v>
      </c>
      <c r="I6" s="16" t="s">
        <v>117</v>
      </c>
      <c r="J6" s="22" t="s">
        <v>107</v>
      </c>
      <c r="K6" s="16" t="s">
        <v>139</v>
      </c>
      <c r="L6" s="16" t="s">
        <v>118</v>
      </c>
      <c r="M6" s="24">
        <f t="shared" ref="M6:M41" si="0">VALUE(LEFT(K6,1))*VALUE(LEFT(L6,1))</f>
        <v>9</v>
      </c>
      <c r="N6" s="22" t="s">
        <v>112</v>
      </c>
      <c r="O6" s="30" t="str">
        <f t="shared" ref="O6:O41" si="1">IF(M6&lt;=6,"Yes",IF(M6&gt;6,"No"))</f>
        <v>No</v>
      </c>
    </row>
    <row r="7" spans="1:17" ht="75" hidden="1" x14ac:dyDescent="0.25">
      <c r="A7" s="31" t="s">
        <v>143</v>
      </c>
      <c r="B7" s="33"/>
      <c r="C7" s="19" t="s">
        <v>238</v>
      </c>
      <c r="D7" s="26" t="s">
        <v>46</v>
      </c>
      <c r="E7" s="22" t="s">
        <v>9</v>
      </c>
      <c r="F7" s="23" t="s">
        <v>78</v>
      </c>
      <c r="G7" s="23" t="s">
        <v>104</v>
      </c>
      <c r="H7" s="16" t="s">
        <v>140</v>
      </c>
      <c r="I7" s="16" t="s">
        <v>116</v>
      </c>
      <c r="J7" s="22" t="s">
        <v>200</v>
      </c>
      <c r="K7" s="16" t="s">
        <v>140</v>
      </c>
      <c r="L7" s="16" t="s">
        <v>117</v>
      </c>
      <c r="M7" s="24">
        <f t="shared" si="0"/>
        <v>8</v>
      </c>
      <c r="N7" s="22" t="s">
        <v>112</v>
      </c>
      <c r="O7" s="30" t="str">
        <f t="shared" si="1"/>
        <v>No</v>
      </c>
    </row>
    <row r="8" spans="1:17" ht="60" hidden="1" x14ac:dyDescent="0.25">
      <c r="A8" s="31" t="s">
        <v>144</v>
      </c>
      <c r="B8" s="33"/>
      <c r="C8" s="19" t="s">
        <v>142</v>
      </c>
      <c r="D8" s="26" t="s">
        <v>47</v>
      </c>
      <c r="E8" s="22" t="s">
        <v>199</v>
      </c>
      <c r="F8" s="22" t="s">
        <v>256</v>
      </c>
      <c r="G8" s="22" t="s">
        <v>105</v>
      </c>
      <c r="H8" s="16" t="s">
        <v>138</v>
      </c>
      <c r="I8" s="16" t="s">
        <v>117</v>
      </c>
      <c r="J8" s="22" t="s">
        <v>108</v>
      </c>
      <c r="K8" s="16" t="s">
        <v>140</v>
      </c>
      <c r="L8" s="16" t="s">
        <v>117</v>
      </c>
      <c r="M8" s="24">
        <f t="shared" si="0"/>
        <v>8</v>
      </c>
      <c r="N8" s="22" t="s">
        <v>111</v>
      </c>
      <c r="O8" s="30" t="str">
        <f t="shared" si="1"/>
        <v>No</v>
      </c>
    </row>
    <row r="9" spans="1:17" ht="60" hidden="1" x14ac:dyDescent="0.25">
      <c r="A9" s="31" t="s">
        <v>145</v>
      </c>
      <c r="B9" s="33"/>
      <c r="C9" s="19" t="s">
        <v>143</v>
      </c>
      <c r="D9" s="27" t="s">
        <v>48</v>
      </c>
      <c r="E9" s="22" t="s">
        <v>28</v>
      </c>
      <c r="F9" s="22" t="s">
        <v>79</v>
      </c>
      <c r="G9" s="23" t="s">
        <v>180</v>
      </c>
      <c r="H9" s="16" t="s">
        <v>137</v>
      </c>
      <c r="I9" s="16" t="s">
        <v>116</v>
      </c>
      <c r="J9" s="22" t="s">
        <v>228</v>
      </c>
      <c r="K9" s="16" t="s">
        <v>139</v>
      </c>
      <c r="L9" s="16" t="s">
        <v>117</v>
      </c>
      <c r="M9" s="30">
        <f t="shared" si="0"/>
        <v>6</v>
      </c>
      <c r="N9" s="22" t="s">
        <v>110</v>
      </c>
      <c r="O9" s="30" t="str">
        <f t="shared" si="1"/>
        <v>Yes</v>
      </c>
    </row>
    <row r="10" spans="1:17" ht="45" hidden="1" x14ac:dyDescent="0.25">
      <c r="A10" s="31" t="s">
        <v>146</v>
      </c>
      <c r="B10" s="33"/>
      <c r="C10" s="19" t="s">
        <v>144</v>
      </c>
      <c r="D10" s="27" t="s">
        <v>49</v>
      </c>
      <c r="E10" s="22" t="s">
        <v>14</v>
      </c>
      <c r="F10" s="22" t="s">
        <v>81</v>
      </c>
      <c r="G10" s="23" t="s">
        <v>180</v>
      </c>
      <c r="H10" s="16" t="s">
        <v>138</v>
      </c>
      <c r="I10" s="16" t="s">
        <v>116</v>
      </c>
      <c r="J10" s="22" t="s">
        <v>201</v>
      </c>
      <c r="K10" s="16" t="s">
        <v>139</v>
      </c>
      <c r="L10" s="16" t="s">
        <v>117</v>
      </c>
      <c r="M10" s="24">
        <f t="shared" si="0"/>
        <v>6</v>
      </c>
      <c r="N10" s="22" t="s">
        <v>110</v>
      </c>
      <c r="O10" s="30" t="str">
        <f t="shared" si="1"/>
        <v>Yes</v>
      </c>
    </row>
    <row r="11" spans="1:17" ht="45" hidden="1" x14ac:dyDescent="0.25">
      <c r="A11" s="31" t="s">
        <v>147</v>
      </c>
      <c r="B11" s="33"/>
      <c r="C11" s="19" t="s">
        <v>145</v>
      </c>
      <c r="D11" s="27" t="s">
        <v>50</v>
      </c>
      <c r="E11" s="22" t="s">
        <v>14</v>
      </c>
      <c r="F11" s="22" t="s">
        <v>81</v>
      </c>
      <c r="G11" s="23" t="s">
        <v>180</v>
      </c>
      <c r="H11" s="16" t="s">
        <v>139</v>
      </c>
      <c r="I11" s="16" t="s">
        <v>116</v>
      </c>
      <c r="J11" s="22" t="s">
        <v>177</v>
      </c>
      <c r="K11" s="16" t="s">
        <v>139</v>
      </c>
      <c r="L11" s="16" t="s">
        <v>117</v>
      </c>
      <c r="M11" s="24">
        <f t="shared" si="0"/>
        <v>6</v>
      </c>
      <c r="N11" s="22" t="s">
        <v>111</v>
      </c>
      <c r="O11" s="30" t="str">
        <f t="shared" si="1"/>
        <v>Yes</v>
      </c>
    </row>
    <row r="12" spans="1:17" ht="60" hidden="1" x14ac:dyDescent="0.25">
      <c r="A12" s="31" t="s">
        <v>148</v>
      </c>
      <c r="B12" s="33"/>
      <c r="C12" s="19" t="s">
        <v>146</v>
      </c>
      <c r="D12" s="26" t="s">
        <v>51</v>
      </c>
      <c r="E12" s="22" t="s">
        <v>14</v>
      </c>
      <c r="F12" s="22" t="s">
        <v>81</v>
      </c>
      <c r="G12" s="23" t="s">
        <v>181</v>
      </c>
      <c r="H12" s="16" t="s">
        <v>141</v>
      </c>
      <c r="I12" s="16" t="s">
        <v>116</v>
      </c>
      <c r="J12" s="22" t="s">
        <v>178</v>
      </c>
      <c r="K12" s="16" t="s">
        <v>179</v>
      </c>
      <c r="L12" s="16" t="s">
        <v>117</v>
      </c>
      <c r="M12" s="24">
        <f t="shared" si="0"/>
        <v>10</v>
      </c>
      <c r="N12" s="22" t="s">
        <v>111</v>
      </c>
      <c r="O12" s="30" t="str">
        <f t="shared" si="1"/>
        <v>No</v>
      </c>
    </row>
    <row r="13" spans="1:17" ht="60" hidden="1" x14ac:dyDescent="0.25">
      <c r="A13" s="31" t="s">
        <v>149</v>
      </c>
      <c r="B13" s="33"/>
      <c r="C13" s="19" t="s">
        <v>147</v>
      </c>
      <c r="D13" s="26" t="s">
        <v>52</v>
      </c>
      <c r="E13" s="22" t="s">
        <v>19</v>
      </c>
      <c r="F13" s="22" t="s">
        <v>82</v>
      </c>
      <c r="G13" s="23" t="s">
        <v>182</v>
      </c>
      <c r="H13" s="16" t="s">
        <v>141</v>
      </c>
      <c r="I13" s="16" t="s">
        <v>116</v>
      </c>
      <c r="J13" s="22" t="s">
        <v>178</v>
      </c>
      <c r="K13" s="16" t="s">
        <v>179</v>
      </c>
      <c r="L13" s="16" t="s">
        <v>117</v>
      </c>
      <c r="M13" s="24">
        <f t="shared" si="0"/>
        <v>10</v>
      </c>
      <c r="N13" s="22" t="s">
        <v>110</v>
      </c>
      <c r="O13" s="30" t="str">
        <f t="shared" si="1"/>
        <v>No</v>
      </c>
    </row>
    <row r="14" spans="1:17" ht="60" hidden="1" x14ac:dyDescent="0.25">
      <c r="A14" s="31" t="s">
        <v>150</v>
      </c>
      <c r="B14" s="33"/>
      <c r="C14" s="19" t="s">
        <v>148</v>
      </c>
      <c r="D14" s="26" t="s">
        <v>53</v>
      </c>
      <c r="E14" s="22" t="s">
        <v>27</v>
      </c>
      <c r="F14" s="22" t="s">
        <v>83</v>
      </c>
      <c r="G14" s="23" t="s">
        <v>183</v>
      </c>
      <c r="H14" s="16" t="s">
        <v>140</v>
      </c>
      <c r="I14" s="16" t="s">
        <v>117</v>
      </c>
      <c r="J14" s="22" t="s">
        <v>202</v>
      </c>
      <c r="K14" s="16" t="s">
        <v>140</v>
      </c>
      <c r="L14" s="16" t="s">
        <v>119</v>
      </c>
      <c r="M14" s="24">
        <f t="shared" si="0"/>
        <v>16</v>
      </c>
      <c r="N14" s="22" t="s">
        <v>111</v>
      </c>
      <c r="O14" s="30" t="str">
        <f t="shared" si="1"/>
        <v>No</v>
      </c>
    </row>
    <row r="15" spans="1:17" ht="45" hidden="1" x14ac:dyDescent="0.25">
      <c r="A15" s="31" t="s">
        <v>151</v>
      </c>
      <c r="B15" s="33"/>
      <c r="C15" s="19" t="s">
        <v>149</v>
      </c>
      <c r="D15" s="26" t="s">
        <v>54</v>
      </c>
      <c r="E15" s="22" t="s">
        <v>32</v>
      </c>
      <c r="F15" s="22" t="s">
        <v>84</v>
      </c>
      <c r="G15" s="23" t="s">
        <v>192</v>
      </c>
      <c r="H15" s="16" t="s">
        <v>140</v>
      </c>
      <c r="I15" s="16" t="s">
        <v>116</v>
      </c>
      <c r="J15" s="22" t="s">
        <v>203</v>
      </c>
      <c r="K15" s="16" t="s">
        <v>179</v>
      </c>
      <c r="L15" s="16" t="s">
        <v>117</v>
      </c>
      <c r="M15" s="24">
        <f t="shared" si="0"/>
        <v>10</v>
      </c>
      <c r="N15" s="22" t="s">
        <v>112</v>
      </c>
      <c r="O15" s="30" t="str">
        <f t="shared" si="1"/>
        <v>No</v>
      </c>
    </row>
    <row r="16" spans="1:17" ht="45" hidden="1" x14ac:dyDescent="0.25">
      <c r="A16" s="31" t="s">
        <v>152</v>
      </c>
      <c r="B16" s="33"/>
      <c r="C16" s="19" t="s">
        <v>239</v>
      </c>
      <c r="D16" s="26" t="s">
        <v>55</v>
      </c>
      <c r="E16" s="22" t="s">
        <v>12</v>
      </c>
      <c r="F16" s="22" t="s">
        <v>85</v>
      </c>
      <c r="G16" s="23" t="s">
        <v>253</v>
      </c>
      <c r="H16" s="16" t="s">
        <v>140</v>
      </c>
      <c r="I16" s="16" t="s">
        <v>116</v>
      </c>
      <c r="J16" s="22" t="s">
        <v>204</v>
      </c>
      <c r="K16" s="16" t="s">
        <v>140</v>
      </c>
      <c r="L16" s="16" t="s">
        <v>117</v>
      </c>
      <c r="M16" s="24">
        <f t="shared" si="0"/>
        <v>8</v>
      </c>
      <c r="N16" s="22" t="s">
        <v>111</v>
      </c>
      <c r="O16" s="30" t="str">
        <f t="shared" si="1"/>
        <v>No</v>
      </c>
    </row>
    <row r="17" spans="1:15" ht="60" hidden="1" x14ac:dyDescent="0.25">
      <c r="A17" s="31" t="s">
        <v>153</v>
      </c>
      <c r="B17" s="33"/>
      <c r="C17" s="19" t="s">
        <v>240</v>
      </c>
      <c r="D17" s="26" t="s">
        <v>56</v>
      </c>
      <c r="E17" s="22" t="s">
        <v>35</v>
      </c>
      <c r="F17" s="22" t="s">
        <v>86</v>
      </c>
      <c r="G17" s="23" t="s">
        <v>255</v>
      </c>
      <c r="H17" s="16" t="s">
        <v>179</v>
      </c>
      <c r="I17" s="16" t="s">
        <v>116</v>
      </c>
      <c r="J17" s="22" t="s">
        <v>205</v>
      </c>
      <c r="K17" s="16" t="s">
        <v>179</v>
      </c>
      <c r="L17" s="16" t="s">
        <v>117</v>
      </c>
      <c r="M17" s="24">
        <f t="shared" si="0"/>
        <v>10</v>
      </c>
      <c r="N17" s="22" t="s">
        <v>112</v>
      </c>
      <c r="O17" s="30" t="str">
        <f t="shared" si="1"/>
        <v>No</v>
      </c>
    </row>
    <row r="18" spans="1:15" ht="90" hidden="1" x14ac:dyDescent="0.25">
      <c r="A18" s="31" t="s">
        <v>154</v>
      </c>
      <c r="B18" s="33"/>
      <c r="C18" s="19" t="s">
        <v>241</v>
      </c>
      <c r="D18" s="28" t="s">
        <v>57</v>
      </c>
      <c r="E18" s="22" t="s">
        <v>35</v>
      </c>
      <c r="F18" s="22" t="s">
        <v>87</v>
      </c>
      <c r="G18" s="23" t="s">
        <v>185</v>
      </c>
      <c r="H18" s="16" t="s">
        <v>137</v>
      </c>
      <c r="I18" s="16" t="s">
        <v>116</v>
      </c>
      <c r="J18" s="22" t="s">
        <v>206</v>
      </c>
      <c r="K18" s="16" t="s">
        <v>139</v>
      </c>
      <c r="L18" s="16" t="s">
        <v>117</v>
      </c>
      <c r="M18" s="24">
        <f t="shared" si="0"/>
        <v>6</v>
      </c>
      <c r="N18" s="22" t="s">
        <v>111</v>
      </c>
      <c r="O18" s="30" t="str">
        <f t="shared" si="1"/>
        <v>Yes</v>
      </c>
    </row>
    <row r="19" spans="1:15" ht="75" hidden="1" x14ac:dyDescent="0.25">
      <c r="A19" s="31" t="s">
        <v>155</v>
      </c>
      <c r="B19" s="33"/>
      <c r="C19" s="19" t="s">
        <v>150</v>
      </c>
      <c r="D19" s="26" t="s">
        <v>58</v>
      </c>
      <c r="E19" s="22" t="s">
        <v>18</v>
      </c>
      <c r="F19" s="22" t="s">
        <v>88</v>
      </c>
      <c r="G19" s="23" t="s">
        <v>186</v>
      </c>
      <c r="H19" s="16" t="s">
        <v>139</v>
      </c>
      <c r="I19" s="16" t="s">
        <v>116</v>
      </c>
      <c r="J19" s="22" t="s">
        <v>207</v>
      </c>
      <c r="K19" s="16" t="s">
        <v>140</v>
      </c>
      <c r="L19" s="16" t="s">
        <v>117</v>
      </c>
      <c r="M19" s="24">
        <f t="shared" si="0"/>
        <v>8</v>
      </c>
      <c r="N19" s="22" t="s">
        <v>111</v>
      </c>
      <c r="O19" s="30" t="str">
        <f t="shared" si="1"/>
        <v>No</v>
      </c>
    </row>
    <row r="20" spans="1:15" ht="38.25" hidden="1" x14ac:dyDescent="0.25">
      <c r="A20" s="31" t="s">
        <v>156</v>
      </c>
      <c r="B20" s="33"/>
      <c r="C20" s="19" t="s">
        <v>151</v>
      </c>
      <c r="D20" s="26" t="s">
        <v>59</v>
      </c>
      <c r="E20" s="22" t="s">
        <v>9</v>
      </c>
      <c r="F20" s="22" t="s">
        <v>89</v>
      </c>
      <c r="G20" s="23" t="s">
        <v>184</v>
      </c>
      <c r="H20" s="16" t="s">
        <v>139</v>
      </c>
      <c r="I20" s="16" t="s">
        <v>117</v>
      </c>
      <c r="J20" s="21" t="s">
        <v>208</v>
      </c>
      <c r="K20" s="16" t="s">
        <v>140</v>
      </c>
      <c r="L20" s="16" t="s">
        <v>117</v>
      </c>
      <c r="M20" s="24">
        <f t="shared" si="0"/>
        <v>8</v>
      </c>
      <c r="N20" s="22" t="s">
        <v>112</v>
      </c>
      <c r="O20" s="30" t="str">
        <f t="shared" si="1"/>
        <v>No</v>
      </c>
    </row>
    <row r="21" spans="1:15" ht="45" hidden="1" x14ac:dyDescent="0.25">
      <c r="A21" s="31" t="s">
        <v>157</v>
      </c>
      <c r="B21" s="33"/>
      <c r="C21" s="19" t="s">
        <v>242</v>
      </c>
      <c r="D21" s="26" t="s">
        <v>60</v>
      </c>
      <c r="E21" s="22" t="s">
        <v>43</v>
      </c>
      <c r="F21" s="22" t="s">
        <v>90</v>
      </c>
      <c r="G21" s="23" t="s">
        <v>184</v>
      </c>
      <c r="H21" s="16" t="s">
        <v>139</v>
      </c>
      <c r="I21" s="16" t="s">
        <v>116</v>
      </c>
      <c r="J21" s="22" t="s">
        <v>211</v>
      </c>
      <c r="K21" s="16" t="s">
        <v>140</v>
      </c>
      <c r="L21" s="16" t="s">
        <v>117</v>
      </c>
      <c r="M21" s="24">
        <f t="shared" si="0"/>
        <v>8</v>
      </c>
      <c r="N21" s="22" t="s">
        <v>111</v>
      </c>
      <c r="O21" s="30" t="str">
        <f t="shared" si="1"/>
        <v>No</v>
      </c>
    </row>
    <row r="22" spans="1:15" ht="45" hidden="1" x14ac:dyDescent="0.25">
      <c r="A22" s="31" t="s">
        <v>158</v>
      </c>
      <c r="B22" s="33"/>
      <c r="C22" s="19" t="s">
        <v>152</v>
      </c>
      <c r="D22" s="26" t="s">
        <v>61</v>
      </c>
      <c r="E22" s="22" t="s">
        <v>30</v>
      </c>
      <c r="F22" s="29" t="s">
        <v>91</v>
      </c>
      <c r="G22" s="23" t="s">
        <v>187</v>
      </c>
      <c r="H22" s="16" t="s">
        <v>139</v>
      </c>
      <c r="I22" s="16" t="s">
        <v>116</v>
      </c>
      <c r="J22" s="29" t="s">
        <v>209</v>
      </c>
      <c r="K22" s="16" t="s">
        <v>140</v>
      </c>
      <c r="L22" s="16" t="s">
        <v>118</v>
      </c>
      <c r="M22" s="24">
        <f t="shared" si="0"/>
        <v>12</v>
      </c>
      <c r="N22" s="22" t="s">
        <v>112</v>
      </c>
      <c r="O22" s="30" t="str">
        <f t="shared" si="1"/>
        <v>No</v>
      </c>
    </row>
    <row r="23" spans="1:15" ht="75" hidden="1" x14ac:dyDescent="0.25">
      <c r="A23" s="32" t="s">
        <v>159</v>
      </c>
      <c r="B23" s="33"/>
      <c r="C23" s="19" t="s">
        <v>153</v>
      </c>
      <c r="D23" s="28" t="s">
        <v>62</v>
      </c>
      <c r="E23" s="22" t="s">
        <v>42</v>
      </c>
      <c r="F23" s="22" t="s">
        <v>92</v>
      </c>
      <c r="G23" s="23" t="s">
        <v>188</v>
      </c>
      <c r="H23" s="16" t="s">
        <v>138</v>
      </c>
      <c r="I23" s="16" t="s">
        <v>116</v>
      </c>
      <c r="J23" s="22" t="s">
        <v>210</v>
      </c>
      <c r="K23" s="16" t="s">
        <v>139</v>
      </c>
      <c r="L23" s="16" t="s">
        <v>117</v>
      </c>
      <c r="M23" s="24">
        <f t="shared" si="0"/>
        <v>6</v>
      </c>
      <c r="N23" s="22" t="s">
        <v>112</v>
      </c>
      <c r="O23" s="30" t="str">
        <f t="shared" si="1"/>
        <v>Yes</v>
      </c>
    </row>
    <row r="24" spans="1:15" ht="90" hidden="1" x14ac:dyDescent="0.25">
      <c r="A24" s="31" t="s">
        <v>160</v>
      </c>
      <c r="B24" s="33"/>
      <c r="C24" s="19" t="s">
        <v>154</v>
      </c>
      <c r="D24" s="26" t="s">
        <v>63</v>
      </c>
      <c r="E24" s="22" t="s">
        <v>29</v>
      </c>
      <c r="F24" s="22" t="s">
        <v>93</v>
      </c>
      <c r="G24" s="23" t="s">
        <v>189</v>
      </c>
      <c r="H24" s="16" t="s">
        <v>139</v>
      </c>
      <c r="I24" s="16" t="s">
        <v>116</v>
      </c>
      <c r="J24" s="22" t="s">
        <v>212</v>
      </c>
      <c r="K24" s="16" t="s">
        <v>140</v>
      </c>
      <c r="L24" s="16" t="s">
        <v>117</v>
      </c>
      <c r="M24" s="25">
        <f t="shared" si="0"/>
        <v>8</v>
      </c>
      <c r="N24" s="22" t="s">
        <v>111</v>
      </c>
      <c r="O24" s="30" t="str">
        <f t="shared" si="1"/>
        <v>No</v>
      </c>
    </row>
    <row r="25" spans="1:15" ht="30" hidden="1" x14ac:dyDescent="0.25">
      <c r="A25" s="31" t="s">
        <v>161</v>
      </c>
      <c r="B25" s="33"/>
      <c r="C25" s="19" t="s">
        <v>243</v>
      </c>
      <c r="D25" s="26" t="s">
        <v>64</v>
      </c>
      <c r="E25" s="22" t="s">
        <v>43</v>
      </c>
      <c r="F25" s="22" t="s">
        <v>94</v>
      </c>
      <c r="G25" s="23" t="s">
        <v>184</v>
      </c>
      <c r="H25" s="16" t="s">
        <v>139</v>
      </c>
      <c r="I25" s="16" t="s">
        <v>117</v>
      </c>
      <c r="J25" s="22" t="s">
        <v>215</v>
      </c>
      <c r="K25" s="16" t="s">
        <v>179</v>
      </c>
      <c r="L25" s="16" t="s">
        <v>117</v>
      </c>
      <c r="M25" s="25">
        <f t="shared" si="0"/>
        <v>10</v>
      </c>
      <c r="N25" s="22" t="s">
        <v>112</v>
      </c>
      <c r="O25" s="30" t="str">
        <f t="shared" si="1"/>
        <v>No</v>
      </c>
    </row>
    <row r="26" spans="1:15" ht="45" hidden="1" x14ac:dyDescent="0.25">
      <c r="A26" s="31" t="s">
        <v>162</v>
      </c>
      <c r="B26" s="33"/>
      <c r="C26" s="19" t="s">
        <v>244</v>
      </c>
      <c r="D26" s="26" t="s">
        <v>65</v>
      </c>
      <c r="E26" s="22" t="s">
        <v>32</v>
      </c>
      <c r="F26" s="22" t="s">
        <v>95</v>
      </c>
      <c r="G26" s="23" t="s">
        <v>184</v>
      </c>
      <c r="H26" s="16" t="s">
        <v>140</v>
      </c>
      <c r="I26" s="16" t="s">
        <v>117</v>
      </c>
      <c r="J26" s="22" t="s">
        <v>213</v>
      </c>
      <c r="K26" s="16" t="s">
        <v>179</v>
      </c>
      <c r="L26" s="16" t="s">
        <v>118</v>
      </c>
      <c r="M26" s="25">
        <f t="shared" si="0"/>
        <v>15</v>
      </c>
      <c r="N26" s="22" t="s">
        <v>112</v>
      </c>
      <c r="O26" s="30" t="str">
        <f t="shared" si="1"/>
        <v>No</v>
      </c>
    </row>
    <row r="27" spans="1:15" ht="60" hidden="1" x14ac:dyDescent="0.25">
      <c r="A27" s="31" t="s">
        <v>163</v>
      </c>
      <c r="B27" s="33"/>
      <c r="C27" s="19" t="s">
        <v>155</v>
      </c>
      <c r="D27" s="26" t="s">
        <v>66</v>
      </c>
      <c r="E27" s="22" t="s">
        <v>34</v>
      </c>
      <c r="F27" s="22" t="s">
        <v>96</v>
      </c>
      <c r="G27" s="23" t="s">
        <v>190</v>
      </c>
      <c r="H27" s="16" t="s">
        <v>138</v>
      </c>
      <c r="I27" s="16" t="s">
        <v>117</v>
      </c>
      <c r="J27" s="22" t="s">
        <v>216</v>
      </c>
      <c r="K27" s="16" t="s">
        <v>139</v>
      </c>
      <c r="L27" s="16" t="s">
        <v>118</v>
      </c>
      <c r="M27" s="25">
        <f t="shared" si="0"/>
        <v>9</v>
      </c>
      <c r="N27" s="22" t="s">
        <v>112</v>
      </c>
      <c r="O27" s="30" t="str">
        <f t="shared" si="1"/>
        <v>No</v>
      </c>
    </row>
    <row r="28" spans="1:15" ht="75" hidden="1" x14ac:dyDescent="0.25">
      <c r="A28" s="31" t="s">
        <v>164</v>
      </c>
      <c r="B28" s="33"/>
      <c r="C28" s="19" t="s">
        <v>245</v>
      </c>
      <c r="D28" s="26" t="s">
        <v>67</v>
      </c>
      <c r="E28" s="22" t="s">
        <v>43</v>
      </c>
      <c r="F28" s="22" t="s">
        <v>97</v>
      </c>
      <c r="G28" s="23" t="s">
        <v>191</v>
      </c>
      <c r="H28" s="16" t="s">
        <v>140</v>
      </c>
      <c r="I28" s="16" t="s">
        <v>117</v>
      </c>
      <c r="J28" s="22" t="s">
        <v>217</v>
      </c>
      <c r="K28" s="16" t="s">
        <v>179</v>
      </c>
      <c r="L28" s="16" t="s">
        <v>117</v>
      </c>
      <c r="M28" s="25">
        <f t="shared" si="0"/>
        <v>10</v>
      </c>
      <c r="N28" s="22" t="s">
        <v>112</v>
      </c>
      <c r="O28" s="30" t="str">
        <f t="shared" si="1"/>
        <v>No</v>
      </c>
    </row>
    <row r="29" spans="1:15" ht="180" hidden="1" x14ac:dyDescent="0.25">
      <c r="A29" s="31" t="s">
        <v>165</v>
      </c>
      <c r="B29" s="33"/>
      <c r="C29" s="19" t="s">
        <v>246</v>
      </c>
      <c r="D29" s="26" t="s">
        <v>68</v>
      </c>
      <c r="E29" s="22" t="s">
        <v>9</v>
      </c>
      <c r="F29" s="22" t="s">
        <v>80</v>
      </c>
      <c r="G29" s="23" t="s">
        <v>192</v>
      </c>
      <c r="H29" s="16" t="s">
        <v>138</v>
      </c>
      <c r="I29" s="16" t="s">
        <v>117</v>
      </c>
      <c r="J29" s="22" t="s">
        <v>214</v>
      </c>
      <c r="K29" s="16" t="s">
        <v>139</v>
      </c>
      <c r="L29" s="16" t="s">
        <v>118</v>
      </c>
      <c r="M29" s="25">
        <f t="shared" si="0"/>
        <v>9</v>
      </c>
      <c r="N29" s="22" t="s">
        <v>112</v>
      </c>
      <c r="O29" s="30" t="str">
        <f t="shared" si="1"/>
        <v>No</v>
      </c>
    </row>
    <row r="30" spans="1:15" ht="76.5" hidden="1" x14ac:dyDescent="0.25">
      <c r="A30" s="31" t="s">
        <v>166</v>
      </c>
      <c r="B30" s="33"/>
      <c r="C30" s="19" t="s">
        <v>156</v>
      </c>
      <c r="D30" s="26" t="s">
        <v>69</v>
      </c>
      <c r="E30" s="22" t="s">
        <v>9</v>
      </c>
      <c r="F30" s="22" t="s">
        <v>225</v>
      </c>
      <c r="G30" s="23" t="s">
        <v>193</v>
      </c>
      <c r="H30" s="16" t="s">
        <v>139</v>
      </c>
      <c r="I30" s="16" t="s">
        <v>117</v>
      </c>
      <c r="J30" s="22" t="s">
        <v>218</v>
      </c>
      <c r="K30" s="16" t="s">
        <v>140</v>
      </c>
      <c r="L30" s="16" t="s">
        <v>118</v>
      </c>
      <c r="M30" s="25">
        <f t="shared" si="0"/>
        <v>12</v>
      </c>
      <c r="N30" s="22" t="s">
        <v>112</v>
      </c>
      <c r="O30" s="30" t="str">
        <f t="shared" si="1"/>
        <v>No</v>
      </c>
    </row>
    <row r="31" spans="1:15" ht="90" hidden="1" x14ac:dyDescent="0.25">
      <c r="A31" s="31" t="s">
        <v>167</v>
      </c>
      <c r="B31" s="33"/>
      <c r="C31" s="19" t="s">
        <v>247</v>
      </c>
      <c r="D31" s="27" t="s">
        <v>70</v>
      </c>
      <c r="E31" s="22" t="s">
        <v>35</v>
      </c>
      <c r="F31" s="22" t="s">
        <v>227</v>
      </c>
      <c r="G31" s="22" t="s">
        <v>194</v>
      </c>
      <c r="H31" s="16" t="s">
        <v>138</v>
      </c>
      <c r="I31" s="16" t="s">
        <v>116</v>
      </c>
      <c r="J31" s="22" t="s">
        <v>219</v>
      </c>
      <c r="K31" s="16" t="s">
        <v>139</v>
      </c>
      <c r="L31" s="16" t="s">
        <v>118</v>
      </c>
      <c r="M31" s="25">
        <f t="shared" si="0"/>
        <v>9</v>
      </c>
      <c r="N31" s="22" t="s">
        <v>111</v>
      </c>
      <c r="O31" s="30" t="str">
        <f t="shared" si="1"/>
        <v>No</v>
      </c>
    </row>
    <row r="32" spans="1:15" ht="105" hidden="1" x14ac:dyDescent="0.25">
      <c r="A32" s="31" t="s">
        <v>168</v>
      </c>
      <c r="B32" s="33"/>
      <c r="C32" s="19" t="s">
        <v>248</v>
      </c>
      <c r="D32" s="27" t="s">
        <v>71</v>
      </c>
      <c r="E32" s="22" t="s">
        <v>42</v>
      </c>
      <c r="F32" s="22" t="s">
        <v>98</v>
      </c>
      <c r="G32" s="22" t="s">
        <v>195</v>
      </c>
      <c r="H32" s="16" t="s">
        <v>137</v>
      </c>
      <c r="I32" s="16" t="s">
        <v>116</v>
      </c>
      <c r="J32" s="22" t="s">
        <v>254</v>
      </c>
      <c r="K32" s="16" t="s">
        <v>137</v>
      </c>
      <c r="L32" s="16" t="s">
        <v>117</v>
      </c>
      <c r="M32" s="25">
        <f t="shared" si="0"/>
        <v>2</v>
      </c>
      <c r="N32" s="22" t="s">
        <v>111</v>
      </c>
      <c r="O32" s="30" t="str">
        <f t="shared" si="1"/>
        <v>Yes</v>
      </c>
    </row>
    <row r="33" spans="1:15" ht="45" hidden="1" x14ac:dyDescent="0.25">
      <c r="A33" s="31" t="s">
        <v>169</v>
      </c>
      <c r="B33" s="33"/>
      <c r="C33" s="19" t="s">
        <v>157</v>
      </c>
      <c r="D33" s="26" t="s">
        <v>72</v>
      </c>
      <c r="E33" s="22" t="s">
        <v>41</v>
      </c>
      <c r="F33" s="22" t="s">
        <v>99</v>
      </c>
      <c r="G33" s="22" t="s">
        <v>184</v>
      </c>
      <c r="H33" s="16" t="s">
        <v>139</v>
      </c>
      <c r="I33" s="16" t="s">
        <v>116</v>
      </c>
      <c r="J33" s="22" t="s">
        <v>226</v>
      </c>
      <c r="K33" s="16" t="s">
        <v>140</v>
      </c>
      <c r="L33" s="16" t="s">
        <v>117</v>
      </c>
      <c r="M33" s="25">
        <f t="shared" si="0"/>
        <v>8</v>
      </c>
      <c r="N33" s="22" t="s">
        <v>112</v>
      </c>
      <c r="O33" s="30" t="str">
        <f t="shared" si="1"/>
        <v>No</v>
      </c>
    </row>
    <row r="34" spans="1:15" ht="105" hidden="1" x14ac:dyDescent="0.25">
      <c r="A34" s="31" t="s">
        <v>170</v>
      </c>
      <c r="B34" s="33"/>
      <c r="C34" s="19" t="s">
        <v>158</v>
      </c>
      <c r="D34" s="27" t="s">
        <v>73</v>
      </c>
      <c r="E34" s="22" t="s">
        <v>7</v>
      </c>
      <c r="F34" s="22" t="s">
        <v>100</v>
      </c>
      <c r="G34" s="22" t="s">
        <v>196</v>
      </c>
      <c r="H34" s="16" t="s">
        <v>138</v>
      </c>
      <c r="I34" s="16" t="s">
        <v>116</v>
      </c>
      <c r="J34" s="22" t="s">
        <v>220</v>
      </c>
      <c r="K34" s="16" t="s">
        <v>139</v>
      </c>
      <c r="L34" s="16" t="s">
        <v>117</v>
      </c>
      <c r="M34" s="25">
        <f t="shared" si="0"/>
        <v>6</v>
      </c>
      <c r="N34" s="22" t="s">
        <v>111</v>
      </c>
      <c r="O34" s="30" t="str">
        <f t="shared" si="1"/>
        <v>Yes</v>
      </c>
    </row>
    <row r="35" spans="1:15" ht="45" hidden="1" x14ac:dyDescent="0.25">
      <c r="A35" s="31" t="s">
        <v>171</v>
      </c>
      <c r="B35" s="33"/>
      <c r="C35" s="19" t="s">
        <v>159</v>
      </c>
      <c r="D35" s="26" t="s">
        <v>74</v>
      </c>
      <c r="E35" s="22" t="s">
        <v>40</v>
      </c>
      <c r="F35" s="22" t="s">
        <v>101</v>
      </c>
      <c r="G35" s="22" t="s">
        <v>197</v>
      </c>
      <c r="H35" s="16" t="s">
        <v>139</v>
      </c>
      <c r="I35" s="16" t="s">
        <v>116</v>
      </c>
      <c r="J35" s="22" t="s">
        <v>221</v>
      </c>
      <c r="K35" s="16" t="s">
        <v>140</v>
      </c>
      <c r="L35" s="16" t="s">
        <v>118</v>
      </c>
      <c r="M35" s="25">
        <f t="shared" si="0"/>
        <v>12</v>
      </c>
      <c r="N35" s="22" t="s">
        <v>111</v>
      </c>
      <c r="O35" s="30" t="str">
        <f t="shared" si="1"/>
        <v>No</v>
      </c>
    </row>
    <row r="36" spans="1:15" ht="120" x14ac:dyDescent="0.25">
      <c r="A36" s="32" t="s">
        <v>172</v>
      </c>
      <c r="B36" s="33"/>
      <c r="C36" s="19" t="s">
        <v>160</v>
      </c>
      <c r="D36" s="28" t="s">
        <v>75</v>
      </c>
      <c r="E36" s="35" t="s">
        <v>33</v>
      </c>
      <c r="F36" s="22" t="s">
        <v>102</v>
      </c>
      <c r="G36" s="22" t="s">
        <v>198</v>
      </c>
      <c r="H36" s="16" t="s">
        <v>139</v>
      </c>
      <c r="I36" s="16" t="s">
        <v>116</v>
      </c>
      <c r="J36" s="22" t="s">
        <v>222</v>
      </c>
      <c r="K36" s="16" t="s">
        <v>138</v>
      </c>
      <c r="L36" s="16" t="s">
        <v>117</v>
      </c>
      <c r="M36" s="25">
        <f t="shared" si="0"/>
        <v>4</v>
      </c>
      <c r="N36" s="22" t="s">
        <v>110</v>
      </c>
      <c r="O36" s="25" t="str">
        <f t="shared" si="1"/>
        <v>Yes</v>
      </c>
    </row>
    <row r="37" spans="1:15" ht="180" x14ac:dyDescent="0.25">
      <c r="A37" s="31" t="s">
        <v>223</v>
      </c>
      <c r="B37" s="33"/>
      <c r="C37" s="19" t="s">
        <v>249</v>
      </c>
      <c r="D37" s="28" t="s">
        <v>76</v>
      </c>
      <c r="E37" s="35" t="s">
        <v>199</v>
      </c>
      <c r="F37" s="22" t="s">
        <v>76</v>
      </c>
      <c r="G37" s="22" t="s">
        <v>224</v>
      </c>
      <c r="H37" s="16" t="s">
        <v>137</v>
      </c>
      <c r="I37" s="16" t="s">
        <v>116</v>
      </c>
      <c r="J37" s="22" t="s">
        <v>295</v>
      </c>
      <c r="K37" s="16" t="s">
        <v>137</v>
      </c>
      <c r="L37" s="16" t="s">
        <v>117</v>
      </c>
      <c r="M37" s="25">
        <f t="shared" si="0"/>
        <v>2</v>
      </c>
      <c r="N37" s="22" t="s">
        <v>112</v>
      </c>
      <c r="O37" s="25" t="str">
        <f t="shared" si="1"/>
        <v>Yes</v>
      </c>
    </row>
    <row r="38" spans="1:15" ht="75" x14ac:dyDescent="0.25">
      <c r="A38" s="32" t="s">
        <v>173</v>
      </c>
      <c r="B38" s="33"/>
      <c r="C38" s="19" t="s">
        <v>250</v>
      </c>
      <c r="D38" s="26" t="s">
        <v>229</v>
      </c>
      <c r="E38" s="37" t="s">
        <v>11</v>
      </c>
      <c r="F38" s="22" t="s">
        <v>231</v>
      </c>
      <c r="G38" s="22" t="s">
        <v>232</v>
      </c>
      <c r="H38" s="16" t="s">
        <v>139</v>
      </c>
      <c r="I38" s="16" t="s">
        <v>117</v>
      </c>
      <c r="J38" s="22" t="s">
        <v>296</v>
      </c>
      <c r="K38" s="16" t="s">
        <v>139</v>
      </c>
      <c r="L38" s="16" t="s">
        <v>118</v>
      </c>
      <c r="M38" s="25">
        <f t="shared" si="0"/>
        <v>9</v>
      </c>
      <c r="N38" s="22" t="s">
        <v>110</v>
      </c>
      <c r="O38" s="36" t="str">
        <f>IF(M38&lt;=6,"Yes",IF(M38&gt;6,"No"))</f>
        <v>No</v>
      </c>
    </row>
    <row r="39" spans="1:15" ht="90" x14ac:dyDescent="0.25">
      <c r="A39" s="32" t="s">
        <v>233</v>
      </c>
      <c r="B39" s="33"/>
      <c r="C39" s="19" t="s">
        <v>161</v>
      </c>
      <c r="D39" s="26" t="s">
        <v>234</v>
      </c>
      <c r="E39" s="35" t="s">
        <v>28</v>
      </c>
      <c r="F39" s="22" t="s">
        <v>236</v>
      </c>
      <c r="G39" s="22" t="s">
        <v>235</v>
      </c>
      <c r="H39" s="16" t="s">
        <v>139</v>
      </c>
      <c r="I39" s="16" t="s">
        <v>117</v>
      </c>
      <c r="J39" s="22" t="s">
        <v>296</v>
      </c>
      <c r="K39" s="16" t="s">
        <v>139</v>
      </c>
      <c r="L39" s="16" t="s">
        <v>118</v>
      </c>
      <c r="M39" s="25">
        <f t="shared" si="0"/>
        <v>9</v>
      </c>
      <c r="N39" s="22" t="s">
        <v>110</v>
      </c>
      <c r="O39" s="36" t="str">
        <f t="shared" si="1"/>
        <v>No</v>
      </c>
    </row>
    <row r="40" spans="1:15" ht="90" x14ac:dyDescent="0.25">
      <c r="A40" s="32"/>
      <c r="B40" s="33"/>
      <c r="C40" s="19" t="s">
        <v>251</v>
      </c>
      <c r="D40" s="38" t="s">
        <v>257</v>
      </c>
      <c r="E40" s="35" t="s">
        <v>35</v>
      </c>
      <c r="F40" s="39" t="s">
        <v>258</v>
      </c>
      <c r="G40" s="39" t="s">
        <v>259</v>
      </c>
      <c r="H40" s="16" t="s">
        <v>138</v>
      </c>
      <c r="I40" s="16" t="s">
        <v>116</v>
      </c>
      <c r="J40" s="39" t="s">
        <v>260</v>
      </c>
      <c r="K40" s="16" t="s">
        <v>140</v>
      </c>
      <c r="L40" s="16" t="s">
        <v>138</v>
      </c>
      <c r="M40" s="25">
        <f t="shared" si="0"/>
        <v>8</v>
      </c>
      <c r="N40" s="35" t="s">
        <v>301</v>
      </c>
      <c r="O40" s="36" t="str">
        <f t="shared" si="1"/>
        <v>No</v>
      </c>
    </row>
    <row r="41" spans="1:15" ht="60" x14ac:dyDescent="0.25">
      <c r="A41" s="32"/>
      <c r="B41" s="33"/>
      <c r="C41" s="19" t="s">
        <v>162</v>
      </c>
      <c r="D41" s="38" t="s">
        <v>261</v>
      </c>
      <c r="E41" s="35" t="s">
        <v>35</v>
      </c>
      <c r="F41" s="39" t="s">
        <v>263</v>
      </c>
      <c r="G41" s="39" t="s">
        <v>264</v>
      </c>
      <c r="H41" s="16" t="s">
        <v>139</v>
      </c>
      <c r="I41" s="16" t="s">
        <v>117</v>
      </c>
      <c r="J41" s="39" t="s">
        <v>265</v>
      </c>
      <c r="K41" s="16" t="s">
        <v>140</v>
      </c>
      <c r="L41" s="16" t="s">
        <v>140</v>
      </c>
      <c r="M41" s="25">
        <f t="shared" si="0"/>
        <v>16</v>
      </c>
      <c r="N41" s="35" t="s">
        <v>301</v>
      </c>
      <c r="O41" s="36" t="str">
        <f t="shared" si="1"/>
        <v>No</v>
      </c>
    </row>
    <row r="42" spans="1:15" ht="60" x14ac:dyDescent="0.25">
      <c r="A42" s="32"/>
      <c r="B42" s="33"/>
      <c r="C42" s="19" t="s">
        <v>252</v>
      </c>
      <c r="D42" s="38" t="s">
        <v>262</v>
      </c>
      <c r="E42" s="35" t="s">
        <v>35</v>
      </c>
      <c r="F42" s="39" t="s">
        <v>263</v>
      </c>
      <c r="G42" s="39" t="s">
        <v>264</v>
      </c>
      <c r="H42" s="16" t="s">
        <v>139</v>
      </c>
      <c r="I42" s="16" t="s">
        <v>117</v>
      </c>
      <c r="J42" s="39" t="s">
        <v>265</v>
      </c>
      <c r="K42" s="16" t="s">
        <v>140</v>
      </c>
      <c r="L42" s="16" t="s">
        <v>140</v>
      </c>
      <c r="M42" s="25">
        <f>VALUE(LEFT(K42,1))*VALUE(LEFT(L42,1))</f>
        <v>16</v>
      </c>
      <c r="N42" s="35" t="s">
        <v>301</v>
      </c>
      <c r="O42" s="36" t="str">
        <f>IF(M42&lt;=6,"Yes",IF(M42&gt;6,"No"))</f>
        <v>No</v>
      </c>
    </row>
    <row r="43" spans="1:15" ht="90" x14ac:dyDescent="0.25">
      <c r="A43" s="32"/>
      <c r="B43" s="33"/>
      <c r="C43" s="19" t="s">
        <v>266</v>
      </c>
      <c r="D43" s="38" t="s">
        <v>297</v>
      </c>
      <c r="E43" s="35" t="s">
        <v>35</v>
      </c>
      <c r="F43" s="39" t="s">
        <v>270</v>
      </c>
      <c r="G43" s="39" t="s">
        <v>298</v>
      </c>
      <c r="H43" s="16" t="s">
        <v>138</v>
      </c>
      <c r="I43" s="16" t="s">
        <v>117</v>
      </c>
      <c r="J43" s="39" t="s">
        <v>271</v>
      </c>
      <c r="K43" s="16" t="s">
        <v>139</v>
      </c>
      <c r="L43" s="16" t="s">
        <v>139</v>
      </c>
      <c r="M43" s="25">
        <f>VALUE(LEFT(K43,1))*VALUE(LEFT(L43,1))</f>
        <v>9</v>
      </c>
      <c r="N43" s="35" t="s">
        <v>301</v>
      </c>
      <c r="O43" s="36" t="str">
        <f>IF(M43&lt;=6,"Yes",IF(M43&gt;6,"No"))</f>
        <v>No</v>
      </c>
    </row>
    <row r="44" spans="1:15" ht="60" x14ac:dyDescent="0.25">
      <c r="A44" s="32"/>
      <c r="B44" s="33"/>
      <c r="C44" s="19" t="s">
        <v>267</v>
      </c>
      <c r="D44" s="38" t="s">
        <v>272</v>
      </c>
      <c r="E44" s="35" t="s">
        <v>35</v>
      </c>
      <c r="F44" s="39" t="s">
        <v>273</v>
      </c>
      <c r="G44" s="39" t="s">
        <v>274</v>
      </c>
      <c r="H44" s="16" t="s">
        <v>138</v>
      </c>
      <c r="I44" s="16" t="s">
        <v>116</v>
      </c>
      <c r="J44" s="39" t="s">
        <v>299</v>
      </c>
      <c r="K44" s="16" t="s">
        <v>139</v>
      </c>
      <c r="L44" s="16" t="s">
        <v>139</v>
      </c>
      <c r="M44" s="25">
        <f>VALUE(LEFT(K44,1))*VALUE(LEFT(L44,1))</f>
        <v>9</v>
      </c>
      <c r="N44" s="35" t="s">
        <v>301</v>
      </c>
      <c r="O44" s="36" t="str">
        <f>IF(M44&lt;=6,"Yes",IF(M44&gt;6,"No"))</f>
        <v>No</v>
      </c>
    </row>
    <row r="45" spans="1:15" ht="60" x14ac:dyDescent="0.25">
      <c r="A45" s="32"/>
      <c r="B45" s="33"/>
      <c r="C45" s="19" t="s">
        <v>268</v>
      </c>
      <c r="D45" s="38" t="s">
        <v>281</v>
      </c>
      <c r="E45" s="35" t="s">
        <v>35</v>
      </c>
      <c r="F45" s="39" t="s">
        <v>287</v>
      </c>
      <c r="G45" s="39" t="s">
        <v>286</v>
      </c>
      <c r="H45" s="16" t="s">
        <v>138</v>
      </c>
      <c r="I45" s="16" t="s">
        <v>117</v>
      </c>
      <c r="J45" s="39" t="s">
        <v>292</v>
      </c>
      <c r="K45" s="16" t="s">
        <v>140</v>
      </c>
      <c r="L45" s="16" t="s">
        <v>118</v>
      </c>
      <c r="M45" s="25">
        <f t="shared" ref="M45:M59" si="2">VALUE(LEFT(K45,1))*VALUE(LEFT(L45,1))</f>
        <v>12</v>
      </c>
      <c r="N45" s="35" t="s">
        <v>301</v>
      </c>
      <c r="O45" s="30" t="str">
        <f t="shared" ref="O45:O59" si="3">IF(M45&lt;=6,"Yes",IF(M45&gt;6,"No"))</f>
        <v>No</v>
      </c>
    </row>
    <row r="46" spans="1:15" ht="90" x14ac:dyDescent="0.25">
      <c r="A46" s="32"/>
      <c r="B46" s="33"/>
      <c r="C46" s="19" t="s">
        <v>269</v>
      </c>
      <c r="D46" s="38" t="s">
        <v>280</v>
      </c>
      <c r="E46" s="35" t="s">
        <v>35</v>
      </c>
      <c r="F46" s="39" t="s">
        <v>284</v>
      </c>
      <c r="G46" s="39" t="s">
        <v>285</v>
      </c>
      <c r="H46" s="16" t="s">
        <v>138</v>
      </c>
      <c r="I46" s="16" t="s">
        <v>116</v>
      </c>
      <c r="J46" s="39" t="s">
        <v>293</v>
      </c>
      <c r="K46" s="16" t="s">
        <v>140</v>
      </c>
      <c r="L46" s="16" t="s">
        <v>117</v>
      </c>
      <c r="M46" s="25">
        <f t="shared" si="2"/>
        <v>8</v>
      </c>
      <c r="N46" s="35" t="s">
        <v>301</v>
      </c>
      <c r="O46" s="30" t="str">
        <f t="shared" si="3"/>
        <v>No</v>
      </c>
    </row>
    <row r="47" spans="1:15" ht="105" x14ac:dyDescent="0.25">
      <c r="A47" s="32"/>
      <c r="B47" s="33"/>
      <c r="C47" s="19" t="s">
        <v>275</v>
      </c>
      <c r="D47" s="38" t="s">
        <v>290</v>
      </c>
      <c r="E47" s="35" t="s">
        <v>35</v>
      </c>
      <c r="F47" s="39" t="s">
        <v>300</v>
      </c>
      <c r="G47" s="39" t="s">
        <v>283</v>
      </c>
      <c r="H47" s="16" t="s">
        <v>137</v>
      </c>
      <c r="I47" s="16" t="s">
        <v>117</v>
      </c>
      <c r="J47" s="39" t="s">
        <v>206</v>
      </c>
      <c r="K47" s="16" t="s">
        <v>140</v>
      </c>
      <c r="L47" s="16" t="s">
        <v>117</v>
      </c>
      <c r="M47" s="25">
        <f t="shared" si="2"/>
        <v>8</v>
      </c>
      <c r="N47" s="35" t="s">
        <v>301</v>
      </c>
      <c r="O47" s="36" t="str">
        <f t="shared" si="3"/>
        <v>No</v>
      </c>
    </row>
    <row r="48" spans="1:15" ht="60" x14ac:dyDescent="0.25">
      <c r="A48" s="32"/>
      <c r="B48" s="33"/>
      <c r="C48" s="19" t="s">
        <v>163</v>
      </c>
      <c r="D48" s="38" t="s">
        <v>282</v>
      </c>
      <c r="E48" s="35" t="s">
        <v>35</v>
      </c>
      <c r="F48" s="39" t="s">
        <v>288</v>
      </c>
      <c r="G48" s="39" t="s">
        <v>291</v>
      </c>
      <c r="H48" s="16" t="s">
        <v>138</v>
      </c>
      <c r="I48" s="16" t="s">
        <v>117</v>
      </c>
      <c r="J48" s="39" t="s">
        <v>292</v>
      </c>
      <c r="K48" s="16" t="s">
        <v>140</v>
      </c>
      <c r="L48" s="16" t="s">
        <v>118</v>
      </c>
      <c r="M48" s="25">
        <f t="shared" si="2"/>
        <v>12</v>
      </c>
      <c r="N48" s="35" t="s">
        <v>301</v>
      </c>
      <c r="O48" s="30" t="str">
        <f t="shared" si="3"/>
        <v>No</v>
      </c>
    </row>
    <row r="49" spans="1:15" ht="45" x14ac:dyDescent="0.25">
      <c r="A49" s="32"/>
      <c r="B49" s="33"/>
      <c r="C49" s="19" t="s">
        <v>164</v>
      </c>
      <c r="D49" s="38" t="s">
        <v>294</v>
      </c>
      <c r="E49" s="35" t="s">
        <v>35</v>
      </c>
      <c r="F49" s="104" t="s">
        <v>289</v>
      </c>
      <c r="G49" s="105"/>
      <c r="H49" s="105"/>
      <c r="I49" s="105"/>
      <c r="J49" s="105"/>
      <c r="K49" s="105"/>
      <c r="L49" s="105"/>
      <c r="M49" s="105"/>
      <c r="N49" s="105"/>
      <c r="O49" s="106"/>
    </row>
    <row r="50" spans="1:15" x14ac:dyDescent="0.25">
      <c r="A50" s="32"/>
      <c r="B50" s="33"/>
      <c r="C50" s="19" t="s">
        <v>276</v>
      </c>
      <c r="D50" s="38"/>
      <c r="E50" s="35"/>
      <c r="F50" s="39"/>
      <c r="G50" s="39"/>
      <c r="H50" s="16"/>
      <c r="I50" s="16"/>
      <c r="J50" s="39"/>
      <c r="K50" s="16"/>
      <c r="L50" s="16"/>
      <c r="M50" s="25" t="e">
        <f t="shared" si="2"/>
        <v>#VALUE!</v>
      </c>
      <c r="N50" s="22"/>
      <c r="O50" s="30" t="e">
        <f t="shared" si="3"/>
        <v>#VALUE!</v>
      </c>
    </row>
    <row r="51" spans="1:15" x14ac:dyDescent="0.25">
      <c r="A51" s="32"/>
      <c r="B51" s="33"/>
      <c r="C51" s="19" t="s">
        <v>165</v>
      </c>
      <c r="D51" s="38"/>
      <c r="E51" s="35"/>
      <c r="F51" s="39"/>
      <c r="G51" s="39"/>
      <c r="H51" s="16"/>
      <c r="I51" s="16"/>
      <c r="J51" s="39"/>
      <c r="K51" s="16"/>
      <c r="L51" s="16"/>
      <c r="M51" s="25" t="e">
        <f t="shared" si="2"/>
        <v>#VALUE!</v>
      </c>
      <c r="N51" s="22"/>
      <c r="O51" s="30" t="e">
        <f t="shared" si="3"/>
        <v>#VALUE!</v>
      </c>
    </row>
    <row r="52" spans="1:15" x14ac:dyDescent="0.25">
      <c r="A52" s="32"/>
      <c r="B52" s="33"/>
      <c r="C52" s="19" t="s">
        <v>166</v>
      </c>
      <c r="D52" s="38"/>
      <c r="E52" s="35"/>
      <c r="F52" s="39"/>
      <c r="G52" s="39"/>
      <c r="H52" s="16"/>
      <c r="I52" s="16"/>
      <c r="J52" s="39"/>
      <c r="K52" s="16"/>
      <c r="L52" s="16"/>
      <c r="M52" s="25" t="e">
        <f t="shared" si="2"/>
        <v>#VALUE!</v>
      </c>
      <c r="N52" s="22"/>
      <c r="O52" s="30" t="e">
        <f t="shared" si="3"/>
        <v>#VALUE!</v>
      </c>
    </row>
    <row r="53" spans="1:15" x14ac:dyDescent="0.25">
      <c r="A53" s="32"/>
      <c r="B53" s="33"/>
      <c r="C53" s="19" t="s">
        <v>277</v>
      </c>
      <c r="D53" s="38"/>
      <c r="E53" s="35"/>
      <c r="F53" s="39"/>
      <c r="G53" s="39"/>
      <c r="H53" s="16"/>
      <c r="I53" s="16"/>
      <c r="J53" s="39"/>
      <c r="K53" s="16"/>
      <c r="L53" s="16"/>
      <c r="M53" s="25" t="e">
        <f t="shared" si="2"/>
        <v>#VALUE!</v>
      </c>
      <c r="N53" s="22"/>
      <c r="O53" s="30" t="e">
        <f t="shared" si="3"/>
        <v>#VALUE!</v>
      </c>
    </row>
    <row r="54" spans="1:15" x14ac:dyDescent="0.25">
      <c r="A54" s="32"/>
      <c r="B54" s="33"/>
      <c r="C54" s="19" t="s">
        <v>278</v>
      </c>
      <c r="D54" s="38"/>
      <c r="E54" s="35"/>
      <c r="F54" s="39"/>
      <c r="G54" s="39"/>
      <c r="H54" s="16"/>
      <c r="I54" s="16"/>
      <c r="J54" s="39"/>
      <c r="K54" s="16"/>
      <c r="L54" s="16"/>
      <c r="M54" s="25" t="e">
        <f t="shared" si="2"/>
        <v>#VALUE!</v>
      </c>
      <c r="N54" s="22"/>
      <c r="O54" s="30" t="e">
        <f t="shared" si="3"/>
        <v>#VALUE!</v>
      </c>
    </row>
    <row r="55" spans="1:15" x14ac:dyDescent="0.25">
      <c r="A55" s="32"/>
      <c r="B55" s="33"/>
      <c r="C55" s="19" t="s">
        <v>167</v>
      </c>
      <c r="D55" s="38"/>
      <c r="E55" s="35"/>
      <c r="F55" s="39"/>
      <c r="G55" s="39"/>
      <c r="H55" s="16"/>
      <c r="I55" s="16"/>
      <c r="J55" s="39"/>
      <c r="K55" s="16"/>
      <c r="L55" s="16"/>
      <c r="M55" s="25" t="e">
        <f t="shared" si="2"/>
        <v>#VALUE!</v>
      </c>
      <c r="N55" s="22"/>
      <c r="O55" s="30" t="e">
        <f t="shared" si="3"/>
        <v>#VALUE!</v>
      </c>
    </row>
    <row r="56" spans="1:15" x14ac:dyDescent="0.25">
      <c r="A56" s="32"/>
      <c r="B56" s="33"/>
      <c r="C56" s="19" t="s">
        <v>168</v>
      </c>
      <c r="D56" s="38"/>
      <c r="E56" s="35"/>
      <c r="F56" s="39"/>
      <c r="G56" s="39"/>
      <c r="H56" s="16"/>
      <c r="I56" s="16"/>
      <c r="J56" s="39"/>
      <c r="K56" s="16"/>
      <c r="L56" s="16"/>
      <c r="M56" s="25" t="e">
        <f t="shared" si="2"/>
        <v>#VALUE!</v>
      </c>
      <c r="N56" s="22"/>
      <c r="O56" s="30" t="e">
        <f t="shared" si="3"/>
        <v>#VALUE!</v>
      </c>
    </row>
    <row r="57" spans="1:15" x14ac:dyDescent="0.25">
      <c r="A57" s="32"/>
      <c r="B57" s="33"/>
      <c r="C57" s="19" t="s">
        <v>169</v>
      </c>
      <c r="D57" s="38"/>
      <c r="E57" s="35"/>
      <c r="F57" s="39"/>
      <c r="G57" s="39"/>
      <c r="H57" s="16"/>
      <c r="I57" s="16"/>
      <c r="J57" s="39"/>
      <c r="K57" s="16"/>
      <c r="L57" s="16"/>
      <c r="M57" s="25" t="e">
        <f t="shared" si="2"/>
        <v>#VALUE!</v>
      </c>
      <c r="N57" s="22"/>
      <c r="O57" s="30" t="e">
        <f t="shared" si="3"/>
        <v>#VALUE!</v>
      </c>
    </row>
    <row r="58" spans="1:15" x14ac:dyDescent="0.25">
      <c r="A58" s="32"/>
      <c r="B58" s="33"/>
      <c r="C58" s="19" t="s">
        <v>279</v>
      </c>
      <c r="D58" s="38"/>
      <c r="E58" s="35"/>
      <c r="F58" s="39"/>
      <c r="G58" s="39"/>
      <c r="H58" s="16"/>
      <c r="I58" s="16"/>
      <c r="J58" s="39"/>
      <c r="K58" s="16"/>
      <c r="L58" s="16"/>
      <c r="M58" s="25" t="e">
        <f t="shared" si="2"/>
        <v>#VALUE!</v>
      </c>
      <c r="N58" s="22"/>
      <c r="O58" s="30" t="e">
        <f t="shared" si="3"/>
        <v>#VALUE!</v>
      </c>
    </row>
    <row r="59" spans="1:15" x14ac:dyDescent="0.25">
      <c r="A59" s="32"/>
      <c r="B59" s="33"/>
      <c r="C59" s="19" t="s">
        <v>170</v>
      </c>
      <c r="D59" s="38"/>
      <c r="E59" s="35"/>
      <c r="F59" s="39"/>
      <c r="G59" s="39"/>
      <c r="H59" s="16"/>
      <c r="I59" s="16"/>
      <c r="J59" s="39"/>
      <c r="K59" s="16"/>
      <c r="L59" s="16"/>
      <c r="M59" s="25" t="e">
        <f t="shared" si="2"/>
        <v>#VALUE!</v>
      </c>
      <c r="N59" s="22"/>
      <c r="O59" s="30" t="e">
        <f t="shared" si="3"/>
        <v>#VALUE!</v>
      </c>
    </row>
    <row r="63" spans="1:15" x14ac:dyDescent="0.25">
      <c r="D63" s="2" t="s">
        <v>20</v>
      </c>
      <c r="E63" s="2" t="s">
        <v>21</v>
      </c>
      <c r="F63" s="8" t="s">
        <v>22</v>
      </c>
      <c r="G63" s="8" t="s">
        <v>23</v>
      </c>
      <c r="H63" s="110" t="s">
        <v>109</v>
      </c>
      <c r="I63" s="111"/>
      <c r="J63" s="110" t="s">
        <v>125</v>
      </c>
      <c r="K63" s="111"/>
      <c r="L63" s="110" t="s">
        <v>174</v>
      </c>
      <c r="M63" s="111"/>
    </row>
    <row r="64" spans="1:15" x14ac:dyDescent="0.25">
      <c r="D64" s="3" t="s">
        <v>24</v>
      </c>
      <c r="E64" s="3" t="s">
        <v>116</v>
      </c>
      <c r="F64" s="11" t="s">
        <v>122</v>
      </c>
      <c r="G64" s="3" t="s">
        <v>137</v>
      </c>
      <c r="H64" s="102" t="s">
        <v>110</v>
      </c>
      <c r="I64" s="103"/>
      <c r="J64" s="112" t="s">
        <v>126</v>
      </c>
      <c r="K64" s="113"/>
      <c r="L64" s="9" t="s">
        <v>126</v>
      </c>
      <c r="M64" s="9">
        <v>1</v>
      </c>
      <c r="N64" s="1" t="s">
        <v>129</v>
      </c>
      <c r="O64" s="1" t="s">
        <v>126</v>
      </c>
    </row>
    <row r="65" spans="4:15" x14ac:dyDescent="0.25">
      <c r="D65" s="3" t="s">
        <v>12</v>
      </c>
      <c r="E65" s="3" t="s">
        <v>117</v>
      </c>
      <c r="F65" s="12" t="s">
        <v>123</v>
      </c>
      <c r="G65" s="3" t="s">
        <v>138</v>
      </c>
      <c r="H65" s="102" t="s">
        <v>111</v>
      </c>
      <c r="I65" s="103"/>
      <c r="J65" s="112" t="s">
        <v>127</v>
      </c>
      <c r="K65" s="113"/>
      <c r="L65" s="9" t="s">
        <v>127</v>
      </c>
      <c r="M65" s="9"/>
      <c r="N65" s="1" t="s">
        <v>130</v>
      </c>
      <c r="O65" s="13" t="s">
        <v>126</v>
      </c>
    </row>
    <row r="66" spans="4:15" x14ac:dyDescent="0.25">
      <c r="D66" s="3" t="s">
        <v>25</v>
      </c>
      <c r="E66" s="3" t="s">
        <v>118</v>
      </c>
      <c r="F66" s="14" t="s">
        <v>124</v>
      </c>
      <c r="G66" s="3" t="s">
        <v>139</v>
      </c>
      <c r="H66" s="102" t="s">
        <v>112</v>
      </c>
      <c r="I66" s="103"/>
      <c r="J66" s="112" t="s">
        <v>128</v>
      </c>
      <c r="K66" s="113"/>
      <c r="N66" s="1" t="s">
        <v>131</v>
      </c>
      <c r="O66" s="13" t="s">
        <v>126</v>
      </c>
    </row>
    <row r="67" spans="4:15" x14ac:dyDescent="0.25">
      <c r="D67" s="3" t="s">
        <v>26</v>
      </c>
      <c r="E67" s="3" t="s">
        <v>119</v>
      </c>
      <c r="F67" s="15"/>
      <c r="G67" s="3" t="s">
        <v>140</v>
      </c>
      <c r="H67" s="102" t="s">
        <v>113</v>
      </c>
      <c r="I67" s="103"/>
      <c r="N67" s="1" t="s">
        <v>132</v>
      </c>
      <c r="O67" s="13" t="s">
        <v>126</v>
      </c>
    </row>
    <row r="68" spans="4:15" x14ac:dyDescent="0.25">
      <c r="D68" s="3" t="s">
        <v>27</v>
      </c>
      <c r="E68" s="3"/>
      <c r="F68" s="15"/>
      <c r="G68" s="9" t="s">
        <v>179</v>
      </c>
      <c r="H68" s="102" t="s">
        <v>114</v>
      </c>
      <c r="I68" s="103"/>
      <c r="N68" s="1" t="s">
        <v>133</v>
      </c>
      <c r="O68" s="13" t="s">
        <v>126</v>
      </c>
    </row>
    <row r="69" spans="4:15" x14ac:dyDescent="0.25">
      <c r="D69" s="3" t="s">
        <v>10</v>
      </c>
      <c r="E69" s="3"/>
      <c r="H69" s="102" t="s">
        <v>115</v>
      </c>
      <c r="I69" s="103"/>
      <c r="N69" s="1" t="s">
        <v>135</v>
      </c>
      <c r="O69" s="13" t="s">
        <v>126</v>
      </c>
    </row>
    <row r="70" spans="4:15" x14ac:dyDescent="0.25">
      <c r="D70" s="3" t="s">
        <v>28</v>
      </c>
      <c r="H70" s="102" t="s">
        <v>301</v>
      </c>
      <c r="I70" s="103"/>
      <c r="N70" s="1" t="s">
        <v>136</v>
      </c>
      <c r="O70" s="13" t="s">
        <v>126</v>
      </c>
    </row>
    <row r="71" spans="4:15" x14ac:dyDescent="0.25">
      <c r="D71" s="3" t="s">
        <v>7</v>
      </c>
      <c r="N71" s="1" t="s">
        <v>134</v>
      </c>
      <c r="O71" s="13" t="s">
        <v>126</v>
      </c>
    </row>
    <row r="72" spans="4:15" x14ac:dyDescent="0.25">
      <c r="D72" s="3" t="s">
        <v>13</v>
      </c>
      <c r="O72" s="10"/>
    </row>
    <row r="73" spans="4:15" x14ac:dyDescent="0.25">
      <c r="D73" s="3" t="s">
        <v>14</v>
      </c>
      <c r="O73" s="13"/>
    </row>
    <row r="74" spans="4:15" x14ac:dyDescent="0.25">
      <c r="D74" s="3" t="s">
        <v>19</v>
      </c>
    </row>
    <row r="75" spans="4:15" x14ac:dyDescent="0.25">
      <c r="D75" s="34" t="s">
        <v>199</v>
      </c>
    </row>
    <row r="76" spans="4:15" x14ac:dyDescent="0.25">
      <c r="D76" s="3" t="s">
        <v>29</v>
      </c>
    </row>
    <row r="77" spans="4:15" x14ac:dyDescent="0.25">
      <c r="D77" s="3" t="s">
        <v>11</v>
      </c>
    </row>
    <row r="78" spans="4:15" x14ac:dyDescent="0.25">
      <c r="D78" s="3" t="s">
        <v>30</v>
      </c>
    </row>
    <row r="79" spans="4:15" x14ac:dyDescent="0.25">
      <c r="D79" s="3" t="s">
        <v>15</v>
      </c>
    </row>
    <row r="80" spans="4:15" x14ac:dyDescent="0.25">
      <c r="D80" s="3" t="s">
        <v>31</v>
      </c>
    </row>
    <row r="81" spans="4:17" x14ac:dyDescent="0.25">
      <c r="D81" s="3" t="s">
        <v>32</v>
      </c>
    </row>
    <row r="82" spans="4:17" x14ac:dyDescent="0.25">
      <c r="D82" s="3" t="s">
        <v>33</v>
      </c>
    </row>
    <row r="83" spans="4:17" x14ac:dyDescent="0.25">
      <c r="D83" s="3" t="s">
        <v>34</v>
      </c>
    </row>
    <row r="84" spans="4:17" x14ac:dyDescent="0.25">
      <c r="D84" s="3" t="s">
        <v>9</v>
      </c>
    </row>
    <row r="85" spans="4:17" x14ac:dyDescent="0.25">
      <c r="D85" s="3" t="s">
        <v>18</v>
      </c>
    </row>
    <row r="86" spans="4:17" x14ac:dyDescent="0.25">
      <c r="D86" s="3" t="s">
        <v>35</v>
      </c>
    </row>
    <row r="87" spans="4:17" x14ac:dyDescent="0.25">
      <c r="D87" s="3" t="s">
        <v>17</v>
      </c>
    </row>
    <row r="88" spans="4:17" x14ac:dyDescent="0.25">
      <c r="D88" s="3" t="s">
        <v>36</v>
      </c>
    </row>
    <row r="89" spans="4:17" x14ac:dyDescent="0.25">
      <c r="D89" s="3" t="s">
        <v>16</v>
      </c>
    </row>
    <row r="90" spans="4:17" x14ac:dyDescent="0.25">
      <c r="D90" s="3" t="s">
        <v>37</v>
      </c>
    </row>
    <row r="91" spans="4:17" x14ac:dyDescent="0.25">
      <c r="D91" s="3" t="s">
        <v>38</v>
      </c>
    </row>
    <row r="92" spans="4:17" x14ac:dyDescent="0.25">
      <c r="D92" s="3" t="s">
        <v>39</v>
      </c>
    </row>
    <row r="93" spans="4:17" x14ac:dyDescent="0.25">
      <c r="D93" s="3" t="s">
        <v>40</v>
      </c>
    </row>
    <row r="94" spans="4:17" x14ac:dyDescent="0.25">
      <c r="D94" s="3" t="s">
        <v>41</v>
      </c>
      <c r="P94" s="4" t="s">
        <v>44</v>
      </c>
      <c r="Q94" s="4" t="s">
        <v>44</v>
      </c>
    </row>
    <row r="95" spans="4:17" x14ac:dyDescent="0.25">
      <c r="D95" s="3" t="s">
        <v>42</v>
      </c>
    </row>
    <row r="96" spans="4:17" x14ac:dyDescent="0.25">
      <c r="D96" s="3" t="s">
        <v>8</v>
      </c>
    </row>
    <row r="97" spans="3:15" x14ac:dyDescent="0.25">
      <c r="D97" s="3" t="s">
        <v>43</v>
      </c>
    </row>
    <row r="98" spans="3:15" x14ac:dyDescent="0.25">
      <c r="C98" s="7" t="s">
        <v>44</v>
      </c>
      <c r="D98" s="4" t="s">
        <v>44</v>
      </c>
      <c r="E98" s="4" t="s">
        <v>44</v>
      </c>
      <c r="F98" s="4" t="s">
        <v>44</v>
      </c>
      <c r="G98" s="4" t="s">
        <v>44</v>
      </c>
      <c r="H98" s="4" t="s">
        <v>44</v>
      </c>
      <c r="I98" s="4" t="s">
        <v>44</v>
      </c>
      <c r="J98" s="4" t="s">
        <v>44</v>
      </c>
      <c r="K98" s="4" t="s">
        <v>44</v>
      </c>
      <c r="L98" s="4" t="s">
        <v>44</v>
      </c>
      <c r="M98" s="4" t="s">
        <v>44</v>
      </c>
      <c r="N98" s="4" t="s">
        <v>44</v>
      </c>
      <c r="O98" s="4" t="s">
        <v>44</v>
      </c>
    </row>
  </sheetData>
  <protectedRanges>
    <protectedRange sqref="N6:N59" name="Risk 3"/>
    <protectedRange sqref="D6:I7 E40:E59 I14 D9:I13 D8:E8 G8:I8 G45 H40:I59 F40:G44 F46:G59 D15:I39" name="Risk 1"/>
    <protectedRange sqref="J6:L13 L14 J15:L59" name="Risk 2"/>
    <protectedRange sqref="F8" name="Risk 1_1"/>
  </protectedRanges>
  <autoFilter ref="C5:O61" xr:uid="{00000000-0009-0000-0000-000003000000}">
    <sortState xmlns:xlrd2="http://schemas.microsoft.com/office/spreadsheetml/2017/richdata2" ref="C6:O42">
      <sortCondition ref="C5:C38"/>
    </sortState>
  </autoFilter>
  <mergeCells count="15">
    <mergeCell ref="H69:I69"/>
    <mergeCell ref="H70:I70"/>
    <mergeCell ref="H65:I65"/>
    <mergeCell ref="J65:K65"/>
    <mergeCell ref="H66:I66"/>
    <mergeCell ref="J66:K66"/>
    <mergeCell ref="H67:I67"/>
    <mergeCell ref="H68:I68"/>
    <mergeCell ref="H64:I64"/>
    <mergeCell ref="J64:K64"/>
    <mergeCell ref="C2:Q2"/>
    <mergeCell ref="F49:O49"/>
    <mergeCell ref="H63:I63"/>
    <mergeCell ref="J63:K63"/>
    <mergeCell ref="L63:M63"/>
  </mergeCells>
  <phoneticPr fontId="15" type="noConversion"/>
  <conditionalFormatting sqref="N5">
    <cfRule type="top10" dxfId="26" priority="16" rank="10"/>
    <cfRule type="expression" dxfId="25" priority="17">
      <formula>LEFT(N5,1)="2"</formula>
    </cfRule>
    <cfRule type="expression" dxfId="24" priority="18">
      <formula>LEFT(N5,1)="3"</formula>
    </cfRule>
    <cfRule type="expression" dxfId="23" priority="19">
      <formula>LEFT(N5,1)="4"</formula>
    </cfRule>
    <cfRule type="expression" dxfId="22" priority="20">
      <formula>LEFT(N5,1)="5"</formula>
    </cfRule>
    <cfRule type="expression" dxfId="21" priority="21">
      <formula>LEFT(N5,1)="6"</formula>
    </cfRule>
  </conditionalFormatting>
  <conditionalFormatting sqref="M5">
    <cfRule type="expression" dxfId="20" priority="10" stopIfTrue="1">
      <formula>LEFT(M5,1)="1"</formula>
    </cfRule>
    <cfRule type="expression" dxfId="19" priority="11" stopIfTrue="1">
      <formula>LEFT(M5,1)="2"</formula>
    </cfRule>
    <cfRule type="expression" dxfId="18" priority="12" stopIfTrue="1">
      <formula>LEFT(M5,1)="3"</formula>
    </cfRule>
    <cfRule type="expression" dxfId="17" priority="13" stopIfTrue="1">
      <formula>LEFT(M5,1)="4"</formula>
    </cfRule>
    <cfRule type="expression" dxfId="16" priority="14" stopIfTrue="1">
      <formula>LEFT(M5,1)="5"</formula>
    </cfRule>
    <cfRule type="expression" dxfId="15" priority="15" stopIfTrue="1">
      <formula>LEFT(M5,1)="6"</formula>
    </cfRule>
  </conditionalFormatting>
  <conditionalFormatting sqref="L64">
    <cfRule type="cellIs" dxfId="14" priority="9" operator="lessThanOrEqual">
      <formula>6</formula>
    </cfRule>
  </conditionalFormatting>
  <conditionalFormatting sqref="M64:M65">
    <cfRule type="cellIs" dxfId="13" priority="7" operator="lessThan">
      <formula>6</formula>
    </cfRule>
    <cfRule type="cellIs" dxfId="12" priority="8" operator="greaterThan">
      <formula>6</formula>
    </cfRule>
  </conditionalFormatting>
  <conditionalFormatting sqref="O5">
    <cfRule type="expression" dxfId="11" priority="1" stopIfTrue="1">
      <formula>LEFT(O5,1)="1"</formula>
    </cfRule>
    <cfRule type="expression" dxfId="10" priority="2" stopIfTrue="1">
      <formula>LEFT(O5,1)="2"</formula>
    </cfRule>
    <cfRule type="expression" dxfId="9" priority="3" stopIfTrue="1">
      <formula>LEFT(O5,1)="3"</formula>
    </cfRule>
    <cfRule type="expression" dxfId="8" priority="4" stopIfTrue="1">
      <formula>LEFT(O5,1)="4"</formula>
    </cfRule>
    <cfRule type="expression" dxfId="7" priority="5" stopIfTrue="1">
      <formula>LEFT(O5,1)="5"</formula>
    </cfRule>
    <cfRule type="expression" dxfId="6" priority="6" stopIfTrue="1">
      <formula>LEFT(O5,1)="6"</formula>
    </cfRule>
  </conditionalFormatting>
  <conditionalFormatting sqref="O6:O13 O15:O38">
    <cfRule type="top10" dxfId="5" priority="22" rank="10"/>
    <cfRule type="cellIs" dxfId="4" priority="23" operator="equal">
      <formula>"No"</formula>
    </cfRule>
  </conditionalFormatting>
  <conditionalFormatting sqref="D40:D59">
    <cfRule type="top10" dxfId="3" priority="24" rank="10"/>
    <cfRule type="cellIs" dxfId="2" priority="25" operator="equal">
      <formula>"No"</formula>
    </cfRule>
  </conditionalFormatting>
  <conditionalFormatting sqref="O39:O48 O50:O59">
    <cfRule type="top10" dxfId="1" priority="26" rank="10"/>
    <cfRule type="cellIs" dxfId="0" priority="27" operator="equal">
      <formula>"No"</formula>
    </cfRule>
  </conditionalFormatting>
  <dataValidations count="4">
    <dataValidation type="list" allowBlank="1" showInputMessage="1" showErrorMessage="1" sqref="N50:N59 N6:N48" xr:uid="{00000000-0002-0000-0300-000000000000}">
      <formula1>$H$64:$H$70</formula1>
    </dataValidation>
    <dataValidation type="list" allowBlank="1" showInputMessage="1" showErrorMessage="1" sqref="E6:E13 E15:E59" xr:uid="{00000000-0002-0000-0300-000001000000}">
      <formula1>$D$64:$D$97</formula1>
    </dataValidation>
    <dataValidation type="list" allowBlank="1" showInputMessage="1" showErrorMessage="1" sqref="H6:H13 K6:K13 K50:L59 K15:K48 H15:H48 H50:H59" xr:uid="{00000000-0002-0000-0300-000002000000}">
      <formula1>$G$64:$G$68</formula1>
    </dataValidation>
    <dataValidation type="list" allowBlank="1" showInputMessage="1" showErrorMessage="1" sqref="L6:L48 I6:I48 I50:I59" xr:uid="{00000000-0002-0000-0300-000003000000}">
      <formula1>$E$64:$E$67</formula1>
    </dataValidation>
  </dataValidations>
  <pageMargins left="0.51181102362204722" right="0.31496062992125984" top="0.35433070866141736" bottom="0.15748031496062992" header="0" footer="0"/>
  <pageSetup paperSize="8" scale="64" fitToHeight="0" orientation="landscape" r:id="rId1"/>
  <rowBreaks count="2" manualBreakCount="2">
    <brk id="13" max="13" man="1"/>
    <brk id="2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
  <sheetViews>
    <sheetView workbookViewId="0"/>
  </sheetViews>
  <sheetFormatPr defaultRowHeight="15" x14ac:dyDescent="0.25"/>
  <sheetData>
    <row r="1" spans="1:1" x14ac:dyDescent="0.25">
      <c r="A1" t="s">
        <v>311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
  <sheetViews>
    <sheetView workbookViewId="0"/>
  </sheetViews>
  <sheetFormatPr defaultRowHeight="15" x14ac:dyDescent="0.25"/>
  <sheetData>
    <row r="1" spans="1:1" x14ac:dyDescent="0.25">
      <c r="A1" t="s">
        <v>312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3DC2AA62AE7241B2119E600B665899" ma:contentTypeVersion="16" ma:contentTypeDescription="Create a new document." ma:contentTypeScope="" ma:versionID="83d2d1b25b47e116a4afea0ac491e53f">
  <xsd:schema xmlns:xsd="http://www.w3.org/2001/XMLSchema" xmlns:xs="http://www.w3.org/2001/XMLSchema" xmlns:p="http://schemas.microsoft.com/office/2006/metadata/properties" xmlns:ns2="bc32a4e4-8d4f-482c-9c2c-9f4cdbd3b9c3" xmlns:ns3="6f5ecf3e-4e92-49d0-b4ae-c75db291793a" targetNamespace="http://schemas.microsoft.com/office/2006/metadata/properties" ma:root="true" ma:fieldsID="2ef9da0df20e62cafa1ce8ac7af6acf9" ns2:_="" ns3:_="">
    <xsd:import namespace="bc32a4e4-8d4f-482c-9c2c-9f4cdbd3b9c3"/>
    <xsd:import namespace="6f5ecf3e-4e92-49d0-b4ae-c75db29179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32a4e4-8d4f-482c-9c2c-9f4cdbd3b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d8d7fc4-e056-491b-b14d-914997007d2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5ecf3e-4e92-49d0-b4ae-c75db291793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4dff65f-30ad-429f-8155-b637b8baf917}" ma:internalName="TaxCatchAll" ma:showField="CatchAllData" ma:web="6f5ecf3e-4e92-49d0-b4ae-c75db29179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f5ecf3e-4e92-49d0-b4ae-c75db291793a">
      <UserInfo>
        <DisplayName>Fiona Hampton (HLH Inverness Castle &amp; Events)</DisplayName>
        <AccountId>19</AccountId>
        <AccountType/>
      </UserInfo>
    </SharedWithUsers>
    <lcf76f155ced4ddcb4097134ff3c332f xmlns="bc32a4e4-8d4f-482c-9c2c-9f4cdbd3b9c3">
      <Terms xmlns="http://schemas.microsoft.com/office/infopath/2007/PartnerControls"/>
    </lcf76f155ced4ddcb4097134ff3c332f>
    <TaxCatchAll xmlns="6f5ecf3e-4e92-49d0-b4ae-c75db291793a" xsi:nil="true"/>
  </documentManagement>
</p:properties>
</file>

<file path=customXml/item4.xml>��< ? x m l   v e r s i o n = " 1 . 0 "   e n c o d i n g = " u t f - 1 6 " ? > < D a t a M a s h u p   x m l n s = " h t t p : / / s c h e m a s . m i c r o s o f t . c o m / D a t a M a s h u p " > A A A A A L g D A A B Q S w M E F A A C A A g A t G 3 n V J M q h j S l A A A A 9 Q A A A B I A H A B D b 2 5 m a W c v U G F j a 2 F n Z S 5 4 b W w g o h g A K K A U A A A A A A A A A A A A A A A A A A A A A A A A A A A A h Y 8 x D o I w G I W v Q r r T 1 m o M k p + S 6 O A i i Y m J c W 1 K h U Y o h h b L 3 R w 8 k l c Q o 6 i b 4 / v e N 7 x 3 v 9 4 g 7 e s q u K j W 6 s Y k a I I p C p S R T a 5 N k a D O H c M I p R y 2 Q p 5 E o Y J B N j b u b Z 6 g 0 r l z T I j 3 H v s p b t q C M E o n 5 J B t d r J U t U A f W f + X Q 2 2 s E 0 Y q x G H / G s M Z X s x x N G O Y A h k Z Z N p 8 e z b M f b Y / E F Z d 5 b p W c W X C 9 R L I G I G 8 L / A H U E s D B B Q A A g A I A L R t 5 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0 b e d U o C U m 4 L E A A A D 0 A A A A E w A c A E Z v c m 1 1 b G F z L 1 N l Y 3 R p b 2 4 x L m 0 g o h g A K K A U A A A A A A A A A A A A A A A A A A A A A A A A A A A A b Y 2 x C o N A E E R 7 w X 9 Y L o 2 C M V i L T S R l 0 i h Y i M W p m y j q b b g 7 Q R H / P W e O d N l m Y e b N j M J G 9 y Q g s z + K X c d 1 V M c l t p D z e s Q I E h h R u w 6 Y y 2 i W D R r l t j Q 4 h u k s J Q p d k B x q o s H z t / L B J 0 y Y T b J q L 1 M S 2 i B V Y A t O L O 2 4 e B 3 l 6 x u Z a f q i Y S 6 5 U E + S U 0 r j P I n D V J 5 d C 7 a N X Y n L 9 p L d c z h D V r A A t A F A 4 6 L 3 A D Z m Q 9 F P 5 2 L d d 9 9 1 e v F 3 N P 4 A U E s B A i 0 A F A A C A A g A t G 3 n V J M q h j S l A A A A 9 Q A A A B I A A A A A A A A A A A A A A A A A A A A A A E N v b m Z p Z y 9 Q Y W N r Y W d l L n h t b F B L A Q I t A B Q A A g A I A L R t 5 1 Q P y u m r p A A A A O k A A A A T A A A A A A A A A A A A A A A A A P E A A A B b Q 2 9 u d G V u d F 9 U e X B l c 1 0 u e G 1 s U E s B A i 0 A F A A C A A g A t G 3 n V K A l J u C x A A A A 9 A A A A B M A A A A A A A A A A A A A A A A A 4 g E A A E Z v c m 1 1 b G F z L 1 N l Y 3 R p b 2 4 x L m 1 Q S w U G A A A A A A M A A w D C A A A A 4 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S A g A A A A A A A A m 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y L T A 3 L T A 3 V D E y O j Q 1 O j A 4 L j Y 4 M z E 4 N z l a I i A v P j x F b n R y e S B U e X B l P S J G a W x s Q 2 9 s d W 1 u V H l w Z X M i I F Z h b H V l P S J z Q m d B P S I g L z 4 8 R W 5 0 c n k g V H l w Z T 0 i R m l s b E N v b H V t b k 5 h b W V z I i B W Y W x 1 Z T 0 i c 1 s m c X V v d D t C b 2 F y Z C 9 T T V Q g L S B T V y Z x d W 9 0 O y w m c X V v d D t D b 2 x 1 b W 4 x 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V G F i b G U x L 0 N o Y W 5 n Z W Q g V H l w Z S 5 7 Q m 9 h c m Q v U 0 1 U I C 0 g U 1 c s M H 0 m c X V v d D s s J n F 1 b 3 Q 7 U 2 V j d G l v b j E v V G F i b G U x L 0 N o Y W 5 n Z W Q g V H l w Z S 5 7 Q 2 9 s d W 1 u M S w x f S Z x d W 9 0 O 1 0 s J n F 1 b 3 Q 7 Q 2 9 s d W 1 u Q 2 9 1 b n Q m c X V v d D s 6 M i w m c X V v d D t L Z X l D b 2 x 1 b W 5 O Y W 1 l c y Z x d W 9 0 O z p b X S w m c X V v d D t D b 2 x 1 b W 5 J Z G V u d G l 0 a W V z J n F 1 b 3 Q 7 O l s m c X V v d D t T Z W N 0 a W 9 u M S 9 U Y W J s Z T E v Q 2 h h b m d l Z C B U e X B l L n t C b 2 F y Z C 9 T T V Q g L S B T V y w w f S Z x d W 9 0 O y w m c X V v d D t T Z W N 0 a W 9 u M S 9 U Y W J s Z T E v Q 2 h h b m d l Z C B U e X B l L n t D b 2 x 1 b W 4 x 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L 0 l 0 Z W 1 z P j w v T G 9 j Y W x Q Y W N r Y W d l T W V 0 Y W R h d G F G a W x l P h Y A A A B Q S w U G A A A A A A A A A A A A A A A A A A A A A A A A 2 g A A A A E A A A D Q j J 3 f A R X R E Y x 6 A M B P w p f r A Q A A A P S m g x q s h d N J n k D 4 z c 3 Q F Y 0 A A A A A A g A A A A A A A 2 Y A A M A A A A A Q A A A A o u r Q F P S m u r o C 3 J J E b V Q m V A A A A A A E g A A A o A A A A B A A A A B k a / B V k M 6 n l 3 u g j n I c / K + K U A A A A A A / k O w k 6 o B x 2 O + Y h Q z a 1 a t M o 4 X c N i 5 b C d i X J r j a I A 2 r f e Q M L P W Y E H D Q h q R D p a z W 7 d u d Y F x g F b f 2 B N h R w O F W z V G b 2 Z B Q W 5 L M W Y a J q Z R L W / 7 1 F A A A A C 8 h 4 m A X 2 p C C Q H E J 8 W b Q m 1 u t 7 P S R < / D a t a M a s h u p > 
</file>

<file path=customXml/itemProps1.xml><?xml version="1.0" encoding="utf-8"?>
<ds:datastoreItem xmlns:ds="http://schemas.openxmlformats.org/officeDocument/2006/customXml" ds:itemID="{98D62F1A-F2C9-49A8-B0BF-C8A07908D3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32a4e4-8d4f-482c-9c2c-9f4cdbd3b9c3"/>
    <ds:schemaRef ds:uri="6f5ecf3e-4e92-49d0-b4ae-c75db2917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4F1673-165F-4BD3-810C-B1F3C1B2DD16}">
  <ds:schemaRefs>
    <ds:schemaRef ds:uri="http://schemas.microsoft.com/sharepoint/v3/contenttype/forms"/>
  </ds:schemaRefs>
</ds:datastoreItem>
</file>

<file path=customXml/itemProps3.xml><?xml version="1.0" encoding="utf-8"?>
<ds:datastoreItem xmlns:ds="http://schemas.openxmlformats.org/officeDocument/2006/customXml" ds:itemID="{744EA689-F879-46C5-8AA0-228A9652CE3E}">
  <ds:schemaRefs>
    <ds:schemaRef ds:uri="http://purl.org/dc/terms/"/>
    <ds:schemaRef ds:uri="6f5ecf3e-4e92-49d0-b4ae-c75db291793a"/>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bc32a4e4-8d4f-482c-9c2c-9f4cdbd3b9c3"/>
    <ds:schemaRef ds:uri="http://www.w3.org/XML/1998/namespace"/>
  </ds:schemaRefs>
</ds:datastoreItem>
</file>

<file path=customXml/itemProps4.xml><?xml version="1.0" encoding="utf-8"?>
<ds:datastoreItem xmlns:ds="http://schemas.openxmlformats.org/officeDocument/2006/customXml" ds:itemID="{C705F5A2-6F45-4985-B641-C93D76F0268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Business Critical Risks</vt:lpstr>
      <vt:lpstr>Business Critical Risks (2)</vt:lpstr>
      <vt:lpstr>HLH Charity Risk Register</vt:lpstr>
      <vt:lpstr>Trading Comp - Risk Register </vt:lpstr>
      <vt:lpstr>Adult Learning</vt:lpstr>
      <vt:lpstr>Archives</vt:lpstr>
      <vt:lpstr>Arts</vt:lpstr>
      <vt:lpstr>Libraries</vt:lpstr>
      <vt:lpstr>Museums</vt:lpstr>
      <vt:lpstr>Youth Services</vt:lpstr>
      <vt:lpstr>Music Tuition</vt:lpstr>
      <vt:lpstr>CS Rangers</vt:lpstr>
      <vt:lpstr>Leisure</vt:lpstr>
      <vt:lpstr>Outdoor Activities</vt:lpstr>
      <vt:lpstr>Sport</vt:lpstr>
      <vt:lpstr>Corp Serv</vt:lpstr>
      <vt:lpstr>Catering</vt:lpstr>
      <vt:lpstr>Sheet14</vt:lpstr>
      <vt:lpstr>Sheet1</vt:lpstr>
      <vt:lpstr>'Business Critical Risks'!Print_Area</vt:lpstr>
      <vt:lpstr>'Business Critical Risks (2)'!Print_Area</vt:lpstr>
      <vt:lpstr>'HLH Charity Risk Register'!Print_Area</vt:lpstr>
      <vt:lpstr>'Trading Comp - Risk Register '!Print_Area</vt:lpstr>
      <vt:lpstr>'Business Critical Risks'!Print_Titles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Corporate Risk Register</dc:title>
  <dc:creator>simon.swanson@highlifehighland.com</dc:creator>
  <cp:lastModifiedBy>Simon Swanson</cp:lastModifiedBy>
  <cp:lastPrinted>2022-08-10T14:38:57Z</cp:lastPrinted>
  <dcterms:created xsi:type="dcterms:W3CDTF">2021-12-22T14:22:17Z</dcterms:created>
  <dcterms:modified xsi:type="dcterms:W3CDTF">2022-08-23T11:22:16Z</dcterms:modified>
  <cp:category>F&amp;A Cttee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0x010100AB3DC2AA62AE7241B2119E600B665899</vt:lpwstr>
  </property>
  <property fmtid="{D5CDD505-2E9C-101B-9397-08002B2CF9AE}" pid="3" name="MediaServiceImageTags">
    <vt:lpwstr/>
  </property>
</Properties>
</file>